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F158" i="1"/>
  <c r="G157" i="1"/>
  <c r="F157" i="1"/>
  <c r="G151" i="1" l="1"/>
  <c r="F151" i="1"/>
  <c r="G125" i="1"/>
  <c r="F59" i="1" l="1"/>
  <c r="F60" i="1"/>
  <c r="F58" i="1"/>
  <c r="F57" i="1"/>
  <c r="F54" i="1"/>
  <c r="F107" i="1"/>
  <c r="F125" i="1" l="1"/>
</calcChain>
</file>

<file path=xl/sharedStrings.xml><?xml version="1.0" encoding="utf-8"?>
<sst xmlns="http://schemas.openxmlformats.org/spreadsheetml/2006/main" count="365" uniqueCount="201">
  <si>
    <t>შესყიდვის ობიექტის დასახელება</t>
  </si>
  <si>
    <t>ჯამური ღირებულება</t>
  </si>
  <si>
    <t>ე.ტ.</t>
  </si>
  <si>
    <t>გ.შ.</t>
  </si>
  <si>
    <t>შპს ,,რომპეტროლ საქართველო"</t>
  </si>
  <si>
    <t>კონ</t>
  </si>
  <si>
    <t>ავტომანქანების დაზღვევა</t>
  </si>
  <si>
    <t>საინფორმაციო სფეროში მომსახურება</t>
  </si>
  <si>
    <t>შპს ,,ახალი ამბები"</t>
  </si>
  <si>
    <t>ჟურნალ გაზეთები</t>
  </si>
  <si>
    <t>შპს ,,ექსპრესი ბათუმი"</t>
  </si>
  <si>
    <t>პანდუსის ლიფტის მოწყობა და სარეაბილიტაციო სამუშაოები</t>
  </si>
  <si>
    <t>შპს ,,კაიზენი"</t>
  </si>
  <si>
    <t>ტექნიკური ზედამხედველობის განხორციელება</t>
  </si>
  <si>
    <t>ი/მ ,,ნუგზარ ბოლქვაძე"</t>
  </si>
  <si>
    <t>სატელეფონო მომსახურება</t>
  </si>
  <si>
    <t>შპს ,,მაგთიკომი"</t>
  </si>
  <si>
    <t>საწვავი პრემიუმი</t>
  </si>
  <si>
    <t>საწვავი ევროდიზელი</t>
  </si>
  <si>
    <t>შპს,,სან პეტროლიუმ ჯორჯია"</t>
  </si>
  <si>
    <t>სს ,,რისკების მართვისა და სადაზღვევო კომპანია გლობალ ბენეფიტს ჯორჯია"</t>
  </si>
  <si>
    <t>მაგიდის კომპიუტერი</t>
  </si>
  <si>
    <t>შპს ,,იუ-ჯი-თი"</t>
  </si>
  <si>
    <t>ლეპტოპები</t>
  </si>
  <si>
    <t>კაბელური ტელევიზიით მომსახურება</t>
  </si>
  <si>
    <t>შპს ,,TV ERA"</t>
  </si>
  <si>
    <t>სხვადასხვა სახის ხილი ბოსტნეული</t>
  </si>
  <si>
    <t>შპს ,,ტარიელი"</t>
  </si>
  <si>
    <t>სხვადასხვა საკვები პროდუქტები</t>
  </si>
  <si>
    <t>სხვადასხვა სახის სასმელები</t>
  </si>
  <si>
    <t>საფოსტო მომსახურება</t>
  </si>
  <si>
    <t>შპს ,,საქართველოს ფოსტა"</t>
  </si>
  <si>
    <t>ხელსაწყოები,საკეტები გასაღებები</t>
  </si>
  <si>
    <t>შპს ,,GNT"</t>
  </si>
  <si>
    <t>ავტომანქანების გზის ვარგისობაზე კონტროლთან დაკავშირებული მომსახურებები</t>
  </si>
  <si>
    <t>შპს ,,დიაგნოსტიკა აჭარა"</t>
  </si>
  <si>
    <t>აკუმულატორები</t>
  </si>
  <si>
    <t>შპს ,,თეგეტა რითეილი"</t>
  </si>
  <si>
    <t>ინტერნეტმომსახურებები</t>
  </si>
  <si>
    <t>შპს „დატაკომი“</t>
  </si>
  <si>
    <t>შპს „თეგეტა რითეილი“</t>
  </si>
  <si>
    <t>ალუმინის ხარაჩო</t>
  </si>
  <si>
    <t>შ.პ.ს. ,,ნოვა“</t>
  </si>
  <si>
    <t>სს „სილქნეტი“</t>
  </si>
  <si>
    <t>ავტომობილი</t>
  </si>
  <si>
    <t>შპს „კია საქართველო“</t>
  </si>
  <si>
    <t>ბეჭდვითი მომსახურებები</t>
  </si>
  <si>
    <t>შ.პ.ს. ,,პოლიგრაფ-სერვისი“</t>
  </si>
  <si>
    <t>ელექტრო გამათბობელი</t>
  </si>
  <si>
    <t>შ.პ.ს. ,,კანცბუმი“</t>
  </si>
  <si>
    <t>ძრავის ზეთი</t>
  </si>
  <si>
    <t xml:space="preserve"> ფილტრის შეცვლა</t>
  </si>
  <si>
    <t>იზოლირებული მავთული და კაბელი</t>
  </si>
  <si>
    <t>გამაგრილებელი და სავენტილაციო მოწყობილობები</t>
  </si>
  <si>
    <t>სამშენებლო მასალები და დამხმარე სამშენებლო მასალები</t>
  </si>
  <si>
    <t>შპს „კტმ“</t>
  </si>
  <si>
    <t>სატრანსპორტო საშუალების ტექნიკური მომსახურების</t>
  </si>
  <si>
    <t>კონდიციონერის მონტაჟი</t>
  </si>
  <si>
    <t>ფ/პ ,,რევაზ ნაკაშიძე“</t>
  </si>
  <si>
    <t>ბუნებრივი წყალი</t>
  </si>
  <si>
    <t>შპს ,,ტარიელი“</t>
  </si>
  <si>
    <t>მანქანის რეცხვა და მსგავსი მომსახურებები</t>
  </si>
  <si>
    <t>,,ი/მ“ თემურ ანანიძე</t>
  </si>
  <si>
    <t>ქსელის კაბელი/ქსელის აქსესუარები</t>
  </si>
  <si>
    <t>შ.პ.ს. ,,გეპა“</t>
  </si>
  <si>
    <t xml:space="preserve">ქსელები </t>
  </si>
  <si>
    <t>ჰიგიენური საშუალებები</t>
  </si>
  <si>
    <t>შპს ,,გ.კ ჯგუფი”-</t>
  </si>
  <si>
    <t>ყავის აპარატი</t>
  </si>
  <si>
    <t>შ.პ.ს. ,,ტექნოჰაუსი“</t>
  </si>
  <si>
    <t>შპს ,,ბონუსი“</t>
  </si>
  <si>
    <t>საბურავები</t>
  </si>
  <si>
    <t>შპს ,,ქოქო მობილე.ჯე“</t>
  </si>
  <si>
    <t>ყვავილები</t>
  </si>
  <si>
    <t>ინდ. მეწარმე ,,ნესტან შერვაშიძე“</t>
  </si>
  <si>
    <t>სასაჩუქრედ გათვალისწინებული საქონელი</t>
  </si>
  <si>
    <t>ინდ. მეწარმე ,,ანნა შარაძე“</t>
  </si>
  <si>
    <t>შ.პ.ს. ,,ნიდო“</t>
  </si>
  <si>
    <t>სატრანსპორტო საშუალებების  შეკეთება</t>
  </si>
  <si>
    <t>სამუშაო ტანსაცმელი,სპეცტანსაცმელი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</si>
  <si>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</si>
  <si>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გასანათებელი მოწყობილობები და ელექტრონათურები</t>
  </si>
  <si>
    <t>ელექტრომოწყობილობები და აპარატურა</t>
  </si>
  <si>
    <t>სხვადასხვა ქარხნული წარმოების მასალა და მათთან დაკავშირებული საგნები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</si>
  <si>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</si>
  <si>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შპს ,,დათანატა“</t>
  </si>
  <si>
    <t>სათარჯიმნო მომსახურება</t>
  </si>
  <si>
    <t>ფ/პ ,,მზია მელაძე“</t>
  </si>
  <si>
    <t>სამუშაო შარვალი და ქურთუკი</t>
  </si>
  <si>
    <t>ინდ. მეწარმე ,,რამაზ დოლიძე“</t>
  </si>
  <si>
    <t>დასაბური ცელოფანი</t>
  </si>
  <si>
    <t>გერბი და ლოგო</t>
  </si>
  <si>
    <t>შპს ,,პრო-მეგა“</t>
  </si>
  <si>
    <t>სასაჩუქრე ჩანთები</t>
  </si>
  <si>
    <t>შპს ,,კალა პრინტ“</t>
  </si>
  <si>
    <t>სამშენებლო მასალები</t>
  </si>
  <si>
    <t>ინდ. მეწარმე ,,გულნარა ვარშანიძე“</t>
  </si>
  <si>
    <t>ნათურები</t>
  </si>
  <si>
    <t>შ.პ.ს. ,,ენერჯი“</t>
  </si>
  <si>
    <t>ი/მ გიორგი კანდელაკი - „ვესტა“</t>
  </si>
  <si>
    <t>უმაღლესი ხარისხის საბეჭდი ქაღალდი</t>
  </si>
  <si>
    <t>დროშები</t>
  </si>
  <si>
    <t>ლამინატის ქვეშსაგები ღრუბელი</t>
  </si>
  <si>
    <t>საავტომობილო ტრანსპორტის მომსახურებები</t>
  </si>
  <si>
    <t>ი/მ თეიმურაზ წულუკიძე</t>
  </si>
  <si>
    <t>კარის საკეტი გასაღები</t>
  </si>
  <si>
    <t>ინდ. მეწარმე ,,სერგო ბეგიაშვილი“</t>
  </si>
  <si>
    <t>კარტრიჯ(ებ)ი</t>
  </si>
  <si>
    <t>პრინტერ(ებ)ი</t>
  </si>
  <si>
    <t>შპს "იუ-ჯი-თი"</t>
  </si>
  <si>
    <t>ბუღალტერიისა და შესყიდვების პროგრამული პაკეტი</t>
  </si>
  <si>
    <t>შპს "ერთიგონი"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</si>
  <si>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</si>
  <si>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კომპიუტერული მოწყობილობები და აქსესუარები</t>
  </si>
  <si>
    <t>შპს „ბედი.ჯი“</t>
  </si>
  <si>
    <t>სამუშაო ტანსაცმელი, სპეცტანსაცმელი და აქსესუარები</t>
  </si>
  <si>
    <t>ტყავის, ტექსტილის, რეზინისა და პლასტმასის ნარჩენი</t>
  </si>
  <si>
    <t>ავეჯის აქსესუარები</t>
  </si>
  <si>
    <t>ქსოვილის ნივთები</t>
  </si>
  <si>
    <t>საწმენდი და საპრიალებელი პროდუქცია</t>
  </si>
  <si>
    <t>შ.პ.ს. ,,ბაინდერი“</t>
  </si>
  <si>
    <t>კომპიუტერების, საოფისე აპარატურის, სატელეკომუნიკაციო და აუდიო-ვიზუალური მოწყობილობების შეკეთება</t>
  </si>
  <si>
    <t>შპს „სპირა სერვისი“</t>
  </si>
  <si>
    <t>ავტომანქანის საბურავები</t>
  </si>
  <si>
    <t>მაღალი წნევის სარეცხი აპარატი</t>
  </si>
  <si>
    <t>შპს ,,გორგია“</t>
  </si>
  <si>
    <t>შპს ,,ღარათი“</t>
  </si>
  <si>
    <t>ინდ. მეწარმე თეიმურაზ წულუკიძე</t>
  </si>
  <si>
    <t>ფიზიკური პირი ,,სალომე ხინიკაძე“</t>
  </si>
  <si>
    <t>ბეჭდვითი მომსახურებება</t>
  </si>
  <si>
    <t>შპს „ტონერ თრეიდი“</t>
  </si>
  <si>
    <t>ტრენინგის ჩატარებისა და სერტიფიცირების მომსახურება</t>
  </si>
  <si>
    <t>სსიპ „ციფრული მმართველობის სააგენტო“</t>
  </si>
  <si>
    <t>მინა-პაკეტი</t>
  </si>
  <si>
    <t>შპს ,,ირმა-72“</t>
  </si>
  <si>
    <t>ყელსახვევები</t>
  </si>
  <si>
    <t>ინდ. მეწარმე ,,გელა მახარაძე“</t>
  </si>
  <si>
    <t>შპს ,,არდიექსი“</t>
  </si>
  <si>
    <t>საინფორმაციო აბრა, ბანერი და ლოგო</t>
  </si>
  <si>
    <t>სამშენებლო-სამონტაჟო სამუშაოები</t>
  </si>
  <si>
    <t>ინდ. მეწარმე ამირან ჯიჯავაძე</t>
  </si>
  <si>
    <t>საოფისე ავეჯის რესტავრაცია</t>
  </si>
  <si>
    <t>ინდ. მეწარმე ,,ალიკ ხაჩატრიანი“</t>
  </si>
  <si>
    <t>საოჯახო ტექნიკა</t>
  </si>
  <si>
    <t>შპს ,,ომნი ჯგუფი“</t>
  </si>
  <si>
    <t>დისტანციური მართვის პულტი</t>
  </si>
  <si>
    <t>შპს „გიო+“</t>
  </si>
  <si>
    <t>პირადი ჰიგიენის საშუალებები</t>
  </si>
  <si>
    <t>შპს ,,გ.კ ჯგუფი”</t>
  </si>
  <si>
    <t>სამკაულები, საათები და მონათესავე ნივთები</t>
  </si>
  <si>
    <t>სარეგისტრაციო ჟურნალი</t>
  </si>
  <si>
    <t>პოლიეთილენის პარკი</t>
  </si>
  <si>
    <t>პარკირება</t>
  </si>
  <si>
    <t>შპს "ბათუმის ავტოტრანსპორტი"</t>
  </si>
  <si>
    <t>საკანცელარიო ნივთები</t>
  </si>
  <si>
    <t>შპს ,,კომპანია GEOSM”</t>
  </si>
  <si>
    <t>იატაკის მოსარეცხი აპარატი</t>
  </si>
  <si>
    <t>შპს ,,კერხერი“</t>
  </si>
  <si>
    <t>აკუმულატორი</t>
  </si>
  <si>
    <t>შპს
„თეგეტა რითეილი“</t>
  </si>
  <si>
    <t>მეტალის კიბე</t>
  </si>
  <si>
    <t>ავტოსატრანსპორტო საშუალებების რეცხვა და ქიმწმენდა</t>
  </si>
  <si>
    <t>ერთჯერადი ჭიქა პლასტმასის</t>
  </si>
  <si>
    <t>შ.პ.ს. ,,კერკი“</t>
  </si>
  <si>
    <t>ინდ. მეწარმე ,,თამარ აბულაძე“</t>
  </si>
  <si>
    <t>შპს "დათანატა"</t>
  </si>
  <si>
    <t>შპს ,,ბაინდერი"</t>
  </si>
  <si>
    <t>კიბე</t>
  </si>
  <si>
    <t>მიმწოდებლის დასახელება</t>
  </si>
  <si>
    <t>№</t>
  </si>
  <si>
    <t>შესყიდვის საშუალება</t>
  </si>
  <si>
    <t>ნომერი (№)</t>
  </si>
  <si>
    <t>გახარჯული (გადახდილი) თანხა</t>
  </si>
  <si>
    <t>დადებული ხელშეკრულების</t>
  </si>
  <si>
    <t>ინფორმაცია</t>
  </si>
  <si>
    <t>2023 წლის 9 თვეში განხორციელებული სახელმწიფო შესყიდვების შესახებ</t>
  </si>
  <si>
    <t>ჯამი: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</si>
  <si>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</si>
  <si>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სატენდერო მოსაკრებელი</t>
  </si>
  <si>
    <t>სსიპ ,,სახელმწიფო შესყიდვების სააგენტო"</t>
  </si>
  <si>
    <t>კანონებისა და ნორმატიული აქტების გამოქვეყნება</t>
  </si>
  <si>
    <t xml:space="preserve">საკანონმდებლო მაცნე </t>
  </si>
  <si>
    <t>საკანონმდებლო მაცნეს ვებგვერდით სარგებლობის უფლების შესყიდვა</t>
  </si>
  <si>
    <t xml:space="preserve">მძღოლთა მინდობ-ბი აპოსტელი </t>
  </si>
  <si>
    <t>სსიპ ,,სახ. სერვის. განვ. სააგენტო“</t>
  </si>
  <si>
    <t>საჩუქრები</t>
  </si>
  <si>
    <t>შპს,,პოლიგრაფ სერვისი"</t>
  </si>
  <si>
    <t>სარესტორნო მომსახურება</t>
  </si>
  <si>
    <t>შპს ,,ნიკალა"</t>
  </si>
  <si>
    <t>შპს ,,გრინ ინვესტ"</t>
  </si>
  <si>
    <t>ი/მ ,,მაია სურმანიძე"</t>
  </si>
  <si>
    <t>შპს ,,მეგრულ ლაზური2"</t>
  </si>
  <si>
    <t>შპს ,,სახლი 1974"</t>
  </si>
  <si>
    <t>,,ადამიანები მოქმედებაში"</t>
  </si>
  <si>
    <t>,,როდენი"</t>
  </si>
  <si>
    <t>შესყიდვები, რომლებზეც არ ვრცელდება კანონი ,,სახელმწიფო შესყიდვების შესახებ“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</si>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</sst>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cadNusx"/>
    </font>
    <font>
      <b/>
      <sz val="10"/>
      <name val="AcadNusx"/>
    </font>
    <font>
      <b/>
      <sz val="8"/>
      <name val="AcadNusx"/>
    </font>
    <font>
      <b/>
      <sz val="9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9"/>
      <name val="Sylfaen"/>
      <family val="1"/>
      <charset val="204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sz val="11"/>
      <name val="Calibri"/>
      <family val="2"/>
      <scheme val="minor"/>
    </font>
    <font>
      <b/>
      <sz val="10"/>
      <name val="Sylfaen"/>
      <family val="1"/>
    </font>
    <font>
      <sz val="11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8"/>
      <color theme="1"/>
      <name val="Silfime"/>
      <charset val="204"/>
    </font>
    <font>
      <sz val="8"/>
      <name val="Sylfaen"/>
      <family val="2"/>
    </font>
    <font>
      <sz val="8"/>
      <name val="Arial"/>
      <family val="2"/>
      <charset val="204"/>
    </font>
    <font>
      <b/>
      <sz val="12"/>
      <name val="Sylfaen"/>
      <family val="1"/>
      <charset val="204"/>
    </font>
    <font>
      <sz val="8"/>
      <name val="AcadNusx"/>
    </font>
    <font>
      <sz val="7"/>
      <name val="Sylfaen"/>
      <family val="1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ill="1"/>
    <xf numFmtId="0" fontId="8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64" fontId="21" fillId="2" borderId="7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21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22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left" vertical="top" wrapText="1"/>
    </xf>
    <xf numFmtId="0" fontId="20" fillId="0" borderId="3" xfId="0" applyFont="1" applyFill="1" applyBorder="1"/>
    <xf numFmtId="0" fontId="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28" fillId="0" borderId="1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15" fillId="0" borderId="0" xfId="0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top" wrapText="1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13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Fill="1"/>
    <xf numFmtId="0" fontId="13" fillId="0" borderId="4" xfId="0" applyFont="1" applyFill="1" applyBorder="1"/>
    <xf numFmtId="0" fontId="17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 wrapText="1"/>
    </xf>
    <xf numFmtId="0" fontId="23" fillId="0" borderId="20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zoomScale="166" zoomScaleNormal="166" workbookViewId="0">
      <selection activeCell="A2" sqref="A2:G2"/>
    </sheetView>
  </sheetViews>
  <sheetFormatPr defaultRowHeight="15"/>
  <cols>
    <col min="1" max="1" width="3.140625" customWidth="1"/>
    <col min="2" max="2" width="36" style="2" customWidth="1"/>
    <col min="3" max="3" width="27.28515625" customWidth="1"/>
    <col min="4" max="4" width="4.140625" customWidth="1"/>
    <col min="5" max="5" width="5.28515625" style="3" customWidth="1"/>
    <col min="6" max="6" width="9.140625" style="3"/>
    <col min="7" max="7" width="8.5703125" style="9" customWidth="1"/>
  </cols>
  <sheetData>
    <row r="1" spans="1:7" ht="18">
      <c r="A1" s="140" t="s">
        <v>174</v>
      </c>
      <c r="B1" s="140"/>
      <c r="C1" s="140"/>
      <c r="D1" s="140"/>
      <c r="E1" s="140"/>
      <c r="F1" s="140"/>
      <c r="G1" s="140"/>
    </row>
    <row r="2" spans="1:7" ht="21.75" customHeight="1">
      <c r="A2" s="141" t="s">
        <v>175</v>
      </c>
      <c r="B2" s="141"/>
      <c r="C2" s="141"/>
      <c r="D2" s="141"/>
      <c r="E2" s="141"/>
      <c r="F2" s="141"/>
      <c r="G2" s="141"/>
    </row>
    <row r="3" spans="1:7" s="1" customFormat="1" ht="53.25" customHeight="1">
      <c r="A3" s="142" t="s">
        <v>169</v>
      </c>
      <c r="B3" s="145" t="s">
        <v>0</v>
      </c>
      <c r="C3" s="113" t="s">
        <v>168</v>
      </c>
      <c r="D3" s="148" t="s">
        <v>170</v>
      </c>
      <c r="E3" s="116" t="s">
        <v>173</v>
      </c>
      <c r="F3" s="116"/>
      <c r="G3" s="116"/>
    </row>
    <row r="4" spans="1:7" s="1" customFormat="1" ht="38.25" customHeight="1">
      <c r="A4" s="143"/>
      <c r="B4" s="146"/>
      <c r="C4" s="114"/>
      <c r="D4" s="149"/>
      <c r="E4" s="148" t="s">
        <v>171</v>
      </c>
      <c r="F4" s="137" t="s">
        <v>1</v>
      </c>
      <c r="G4" s="151" t="s">
        <v>172</v>
      </c>
    </row>
    <row r="5" spans="1:7" s="1" customFormat="1" ht="14.25" customHeight="1">
      <c r="A5" s="143"/>
      <c r="B5" s="146"/>
      <c r="C5" s="114"/>
      <c r="D5" s="149"/>
      <c r="E5" s="149"/>
      <c r="F5" s="138"/>
      <c r="G5" s="152"/>
    </row>
    <row r="6" spans="1:7" s="1" customFormat="1" ht="11.25" customHeight="1">
      <c r="A6" s="143"/>
      <c r="B6" s="146"/>
      <c r="C6" s="114"/>
      <c r="D6" s="149"/>
      <c r="E6" s="149"/>
      <c r="F6" s="138"/>
      <c r="G6" s="152"/>
    </row>
    <row r="7" spans="1:7" s="1" customFormat="1" ht="57.75" customHeight="1" thickBot="1">
      <c r="A7" s="144"/>
      <c r="B7" s="147"/>
      <c r="C7" s="115"/>
      <c r="D7" s="150"/>
      <c r="E7" s="150"/>
      <c r="F7" s="139"/>
      <c r="G7" s="153"/>
    </row>
    <row r="8" spans="1:7" s="5" customFormat="1" ht="15.75" thickBot="1">
      <c r="A8" s="97">
        <v>1</v>
      </c>
      <c r="B8" s="98">
        <v>2</v>
      </c>
      <c r="C8" s="98">
        <v>3</v>
      </c>
      <c r="D8" s="99">
        <v>4</v>
      </c>
      <c r="E8" s="99">
        <v>5</v>
      </c>
      <c r="F8" s="100">
        <v>6</v>
      </c>
      <c r="G8" s="101">
        <v>7</v>
      </c>
    </row>
    <row r="9" spans="1:7" s="5" customFormat="1" ht="24" customHeight="1">
      <c r="A9" s="90">
        <v>1</v>
      </c>
      <c r="B9" s="93" t="s">
        <v>11</v>
      </c>
      <c r="C9" s="94" t="s">
        <v>12</v>
      </c>
      <c r="D9" s="95" t="s">
        <v>2</v>
      </c>
      <c r="E9" s="10">
        <v>98</v>
      </c>
      <c r="F9" s="96">
        <v>444150.74</v>
      </c>
      <c r="G9" s="96">
        <v>444150.74</v>
      </c>
    </row>
    <row r="10" spans="1:7" s="5" customFormat="1" ht="24" customHeight="1">
      <c r="A10" s="44">
        <v>2</v>
      </c>
      <c r="B10" s="45" t="s">
        <v>13</v>
      </c>
      <c r="C10" s="46" t="s">
        <v>14</v>
      </c>
      <c r="D10" s="4" t="s">
        <v>3</v>
      </c>
      <c r="E10" s="4">
        <v>100</v>
      </c>
      <c r="F10" s="4">
        <v>4468</v>
      </c>
      <c r="G10" s="47">
        <v>4468</v>
      </c>
    </row>
    <row r="11" spans="1:7" s="5" customFormat="1" ht="24" customHeight="1">
      <c r="A11" s="44">
        <v>3</v>
      </c>
      <c r="B11" s="48" t="s">
        <v>15</v>
      </c>
      <c r="C11" s="48" t="s">
        <v>16</v>
      </c>
      <c r="D11" s="4" t="s">
        <v>5</v>
      </c>
      <c r="E11" s="4">
        <v>115</v>
      </c>
      <c r="F11" s="4">
        <v>30000</v>
      </c>
      <c r="G11" s="47">
        <v>18725.37</v>
      </c>
    </row>
    <row r="12" spans="1:7" s="5" customFormat="1" ht="34.5" customHeight="1">
      <c r="A12" s="44">
        <v>4</v>
      </c>
      <c r="B12" s="48" t="s">
        <v>6</v>
      </c>
      <c r="C12" s="45" t="s">
        <v>20</v>
      </c>
      <c r="D12" s="4" t="s">
        <v>5</v>
      </c>
      <c r="E12" s="4">
        <v>116</v>
      </c>
      <c r="F12" s="4">
        <v>9763.25</v>
      </c>
      <c r="G12" s="47">
        <v>5663.52</v>
      </c>
    </row>
    <row r="13" spans="1:7" s="5" customFormat="1" ht="24" customHeight="1">
      <c r="A13" s="44">
        <v>5</v>
      </c>
      <c r="B13" s="48" t="s">
        <v>17</v>
      </c>
      <c r="C13" s="48" t="s">
        <v>4</v>
      </c>
      <c r="D13" s="4" t="s">
        <v>5</v>
      </c>
      <c r="E13" s="4">
        <v>118</v>
      </c>
      <c r="F13" s="4">
        <v>113312</v>
      </c>
      <c r="G13" s="47">
        <v>70798.080000000002</v>
      </c>
    </row>
    <row r="14" spans="1:7" s="5" customFormat="1" ht="24" customHeight="1">
      <c r="A14" s="44">
        <v>6</v>
      </c>
      <c r="B14" s="48" t="s">
        <v>18</v>
      </c>
      <c r="C14" s="46" t="s">
        <v>19</v>
      </c>
      <c r="D14" s="4" t="s">
        <v>5</v>
      </c>
      <c r="E14" s="4">
        <v>119</v>
      </c>
      <c r="F14" s="4">
        <v>8128</v>
      </c>
      <c r="G14" s="4">
        <v>3738.54</v>
      </c>
    </row>
    <row r="15" spans="1:7" s="5" customFormat="1" ht="24" customHeight="1">
      <c r="A15" s="44">
        <v>7</v>
      </c>
      <c r="B15" s="48" t="s">
        <v>7</v>
      </c>
      <c r="C15" s="46" t="s">
        <v>8</v>
      </c>
      <c r="D15" s="4" t="s">
        <v>3</v>
      </c>
      <c r="E15" s="4">
        <v>120</v>
      </c>
      <c r="F15" s="4">
        <v>4896</v>
      </c>
      <c r="G15" s="47">
        <v>3264</v>
      </c>
    </row>
    <row r="16" spans="1:7" s="5" customFormat="1" ht="24" customHeight="1">
      <c r="A16" s="44">
        <v>8</v>
      </c>
      <c r="B16" s="48" t="s">
        <v>9</v>
      </c>
      <c r="C16" s="46" t="s">
        <v>10</v>
      </c>
      <c r="D16" s="4" t="s">
        <v>3</v>
      </c>
      <c r="E16" s="4">
        <v>121</v>
      </c>
      <c r="F16" s="4">
        <v>900</v>
      </c>
      <c r="G16" s="47">
        <v>468</v>
      </c>
    </row>
    <row r="17" spans="1:7" s="5" customFormat="1" ht="21" customHeight="1">
      <c r="A17" s="44">
        <v>9</v>
      </c>
      <c r="B17" s="48" t="s">
        <v>21</v>
      </c>
      <c r="C17" s="46" t="s">
        <v>22</v>
      </c>
      <c r="D17" s="4" t="s">
        <v>3</v>
      </c>
      <c r="E17" s="4">
        <v>122</v>
      </c>
      <c r="F17" s="4">
        <v>33760</v>
      </c>
      <c r="G17" s="47">
        <v>33760</v>
      </c>
    </row>
    <row r="18" spans="1:7" s="5" customFormat="1" ht="20.25" customHeight="1">
      <c r="A18" s="44">
        <v>10</v>
      </c>
      <c r="B18" s="48" t="s">
        <v>23</v>
      </c>
      <c r="C18" s="46" t="s">
        <v>22</v>
      </c>
      <c r="D18" s="4" t="s">
        <v>3</v>
      </c>
      <c r="E18" s="4">
        <v>123</v>
      </c>
      <c r="F18" s="4">
        <v>30900</v>
      </c>
      <c r="G18" s="47">
        <v>30900</v>
      </c>
    </row>
    <row r="19" spans="1:7" s="5" customFormat="1" ht="17.25" customHeight="1">
      <c r="A19" s="44">
        <v>11</v>
      </c>
      <c r="B19" s="48" t="s">
        <v>24</v>
      </c>
      <c r="C19" s="46" t="s">
        <v>25</v>
      </c>
      <c r="D19" s="4" t="s">
        <v>3</v>
      </c>
      <c r="E19" s="4">
        <v>124</v>
      </c>
      <c r="F19" s="4">
        <v>3600</v>
      </c>
      <c r="G19" s="47">
        <v>2400</v>
      </c>
    </row>
    <row r="20" spans="1:7" s="49" customFormat="1" ht="14.25" customHeight="1">
      <c r="A20" s="44">
        <v>12</v>
      </c>
      <c r="B20" s="48" t="s">
        <v>26</v>
      </c>
      <c r="C20" s="46" t="s">
        <v>27</v>
      </c>
      <c r="D20" s="4" t="s">
        <v>3</v>
      </c>
      <c r="E20" s="4">
        <v>1</v>
      </c>
      <c r="F20" s="4">
        <v>500</v>
      </c>
      <c r="G20" s="4">
        <v>169.85</v>
      </c>
    </row>
    <row r="21" spans="1:7" s="49" customFormat="1" ht="13.5" customHeight="1">
      <c r="A21" s="44">
        <v>13</v>
      </c>
      <c r="B21" s="48" t="s">
        <v>28</v>
      </c>
      <c r="C21" s="46" t="s">
        <v>27</v>
      </c>
      <c r="D21" s="4" t="s">
        <v>3</v>
      </c>
      <c r="E21" s="4">
        <v>2</v>
      </c>
      <c r="F21" s="50">
        <v>2000</v>
      </c>
      <c r="G21" s="4">
        <v>1257.21</v>
      </c>
    </row>
    <row r="22" spans="1:7" s="49" customFormat="1" ht="12.75" customHeight="1">
      <c r="A22" s="44">
        <v>14</v>
      </c>
      <c r="B22" s="48" t="s">
        <v>29</v>
      </c>
      <c r="C22" s="46" t="s">
        <v>27</v>
      </c>
      <c r="D22" s="4" t="s">
        <v>3</v>
      </c>
      <c r="E22" s="4">
        <v>3</v>
      </c>
      <c r="F22" s="4">
        <v>1000</v>
      </c>
      <c r="G22" s="4">
        <v>350.5</v>
      </c>
    </row>
    <row r="23" spans="1:7" s="49" customFormat="1" ht="14.25" customHeight="1">
      <c r="A23" s="44">
        <v>15</v>
      </c>
      <c r="B23" s="48" t="s">
        <v>30</v>
      </c>
      <c r="C23" s="46" t="s">
        <v>31</v>
      </c>
      <c r="D23" s="4" t="s">
        <v>3</v>
      </c>
      <c r="E23" s="4">
        <v>4</v>
      </c>
      <c r="F23" s="4">
        <v>2100</v>
      </c>
      <c r="G23" s="4">
        <v>629.6</v>
      </c>
    </row>
    <row r="24" spans="1:7" s="49" customFormat="1" ht="15" customHeight="1">
      <c r="A24" s="44">
        <v>16</v>
      </c>
      <c r="B24" s="48" t="s">
        <v>30</v>
      </c>
      <c r="C24" s="46" t="s">
        <v>31</v>
      </c>
      <c r="D24" s="4" t="s">
        <v>3</v>
      </c>
      <c r="E24" s="4">
        <v>5</v>
      </c>
      <c r="F24" s="4">
        <v>500</v>
      </c>
      <c r="G24" s="4">
        <v>91.5</v>
      </c>
    </row>
    <row r="25" spans="1:7" s="51" customFormat="1" ht="15" customHeight="1">
      <c r="A25" s="44">
        <v>17</v>
      </c>
      <c r="B25" s="45" t="s">
        <v>32</v>
      </c>
      <c r="C25" s="48" t="s">
        <v>33</v>
      </c>
      <c r="D25" s="4" t="s">
        <v>3</v>
      </c>
      <c r="E25" s="4">
        <v>8</v>
      </c>
      <c r="F25" s="4">
        <v>215</v>
      </c>
      <c r="G25" s="4">
        <v>215</v>
      </c>
    </row>
    <row r="26" spans="1:7" s="49" customFormat="1" ht="33.75" customHeight="1">
      <c r="A26" s="44">
        <v>18</v>
      </c>
      <c r="B26" s="45" t="s">
        <v>34</v>
      </c>
      <c r="C26" s="48" t="s">
        <v>35</v>
      </c>
      <c r="D26" s="4" t="s">
        <v>3</v>
      </c>
      <c r="E26" s="4">
        <v>9</v>
      </c>
      <c r="F26" s="4">
        <v>840</v>
      </c>
      <c r="G26" s="4">
        <v>720</v>
      </c>
    </row>
    <row r="27" spans="1:7" s="52" customFormat="1">
      <c r="A27" s="44">
        <v>19</v>
      </c>
      <c r="B27" s="48" t="s">
        <v>36</v>
      </c>
      <c r="C27" s="48" t="s">
        <v>37</v>
      </c>
      <c r="D27" s="4" t="s">
        <v>5</v>
      </c>
      <c r="E27" s="4">
        <v>10</v>
      </c>
      <c r="F27" s="4">
        <v>810</v>
      </c>
      <c r="G27" s="4">
        <v>810</v>
      </c>
    </row>
    <row r="28" spans="1:7" s="5" customFormat="1">
      <c r="A28" s="44">
        <v>20</v>
      </c>
      <c r="B28" s="48" t="s">
        <v>38</v>
      </c>
      <c r="C28" s="46" t="s">
        <v>39</v>
      </c>
      <c r="D28" s="4" t="s">
        <v>2</v>
      </c>
      <c r="E28" s="4">
        <v>11</v>
      </c>
      <c r="F28" s="4">
        <v>3900</v>
      </c>
      <c r="G28" s="4">
        <v>1950</v>
      </c>
    </row>
    <row r="29" spans="1:7" s="5" customFormat="1">
      <c r="A29" s="44">
        <v>21</v>
      </c>
      <c r="B29" s="48" t="s">
        <v>50</v>
      </c>
      <c r="C29" s="135" t="s">
        <v>40</v>
      </c>
      <c r="D29" s="129" t="s">
        <v>5</v>
      </c>
      <c r="E29" s="129">
        <v>12</v>
      </c>
      <c r="F29" s="53">
        <v>2086.4</v>
      </c>
      <c r="G29" s="4">
        <v>1095.08</v>
      </c>
    </row>
    <row r="30" spans="1:7" s="5" customFormat="1">
      <c r="A30" s="44">
        <v>22</v>
      </c>
      <c r="B30" s="48" t="s">
        <v>51</v>
      </c>
      <c r="C30" s="136"/>
      <c r="D30" s="130"/>
      <c r="E30" s="130"/>
      <c r="F30" s="53">
        <v>913.8</v>
      </c>
      <c r="G30" s="4">
        <v>304.60000000000002</v>
      </c>
    </row>
    <row r="31" spans="1:7" s="5" customFormat="1">
      <c r="A31" s="44">
        <v>23</v>
      </c>
      <c r="B31" s="48" t="s">
        <v>41</v>
      </c>
      <c r="C31" s="48" t="s">
        <v>42</v>
      </c>
      <c r="D31" s="4" t="s">
        <v>3</v>
      </c>
      <c r="E31" s="4">
        <v>13</v>
      </c>
      <c r="F31" s="4">
        <v>480</v>
      </c>
      <c r="G31" s="4">
        <v>480</v>
      </c>
    </row>
    <row r="32" spans="1:7" s="5" customFormat="1" ht="13.5" customHeight="1">
      <c r="A32" s="44">
        <v>24</v>
      </c>
      <c r="B32" s="48" t="s">
        <v>38</v>
      </c>
      <c r="C32" s="48" t="s">
        <v>43</v>
      </c>
      <c r="D32" s="4" t="s">
        <v>2</v>
      </c>
      <c r="E32" s="4">
        <v>14</v>
      </c>
      <c r="F32" s="4">
        <v>17280</v>
      </c>
      <c r="G32" s="4">
        <v>10451.61</v>
      </c>
    </row>
    <row r="33" spans="1:7" s="5" customFormat="1">
      <c r="A33" s="44">
        <v>25</v>
      </c>
      <c r="B33" s="48" t="s">
        <v>44</v>
      </c>
      <c r="C33" s="48" t="s">
        <v>45</v>
      </c>
      <c r="D33" s="4" t="s">
        <v>5</v>
      </c>
      <c r="E33" s="4">
        <v>15</v>
      </c>
      <c r="F33" s="4">
        <v>327000</v>
      </c>
      <c r="G33" s="4">
        <v>327000</v>
      </c>
    </row>
    <row r="34" spans="1:7" s="5" customFormat="1">
      <c r="A34" s="44">
        <v>26</v>
      </c>
      <c r="B34" s="48" t="s">
        <v>46</v>
      </c>
      <c r="C34" s="48" t="s">
        <v>47</v>
      </c>
      <c r="D34" s="4" t="s">
        <v>3</v>
      </c>
      <c r="E34" s="4">
        <v>16</v>
      </c>
      <c r="F34" s="4">
        <v>240</v>
      </c>
      <c r="G34" s="6">
        <v>240</v>
      </c>
    </row>
    <row r="35" spans="1:7" s="5" customFormat="1" ht="18" customHeight="1">
      <c r="A35" s="53">
        <v>27</v>
      </c>
      <c r="B35" s="48" t="s">
        <v>48</v>
      </c>
      <c r="C35" s="48" t="s">
        <v>49</v>
      </c>
      <c r="D35" s="4" t="s">
        <v>3</v>
      </c>
      <c r="E35" s="4">
        <v>17</v>
      </c>
      <c r="F35" s="4">
        <v>830</v>
      </c>
      <c r="G35" s="6">
        <v>830</v>
      </c>
    </row>
    <row r="36" spans="1:7" s="5" customFormat="1" ht="13.5" customHeight="1">
      <c r="A36" s="44">
        <v>28</v>
      </c>
      <c r="B36" s="48" t="s">
        <v>52</v>
      </c>
      <c r="C36" s="129" t="s">
        <v>55</v>
      </c>
      <c r="D36" s="129" t="s">
        <v>3</v>
      </c>
      <c r="E36" s="129">
        <v>18</v>
      </c>
      <c r="F36" s="4">
        <v>80.3</v>
      </c>
      <c r="G36" s="6">
        <v>80.3</v>
      </c>
    </row>
    <row r="37" spans="1:7" s="5" customFormat="1">
      <c r="A37" s="44">
        <v>29</v>
      </c>
      <c r="B37" s="48" t="s">
        <v>53</v>
      </c>
      <c r="C37" s="134"/>
      <c r="D37" s="134"/>
      <c r="E37" s="134"/>
      <c r="F37" s="4">
        <v>1700</v>
      </c>
      <c r="G37" s="6">
        <v>1700</v>
      </c>
    </row>
    <row r="38" spans="1:7" s="5" customFormat="1">
      <c r="A38" s="44">
        <v>30</v>
      </c>
      <c r="B38" s="48" t="s">
        <v>54</v>
      </c>
      <c r="C38" s="130"/>
      <c r="D38" s="130"/>
      <c r="E38" s="130"/>
      <c r="F38" s="4">
        <v>241.2</v>
      </c>
      <c r="G38" s="6">
        <v>241.2</v>
      </c>
    </row>
    <row r="39" spans="1:7" s="55" customFormat="1">
      <c r="A39" s="44">
        <v>31</v>
      </c>
      <c r="B39" s="54" t="s">
        <v>56</v>
      </c>
      <c r="C39" s="53" t="s">
        <v>45</v>
      </c>
      <c r="D39" s="53" t="s">
        <v>5</v>
      </c>
      <c r="E39" s="53">
        <v>19</v>
      </c>
      <c r="F39" s="53">
        <v>43500</v>
      </c>
      <c r="G39" s="53">
        <v>1110</v>
      </c>
    </row>
    <row r="40" spans="1:7" s="5" customFormat="1">
      <c r="A40" s="44">
        <v>32</v>
      </c>
      <c r="B40" s="48" t="s">
        <v>57</v>
      </c>
      <c r="C40" s="4" t="s">
        <v>58</v>
      </c>
      <c r="D40" s="4" t="s">
        <v>3</v>
      </c>
      <c r="E40" s="4">
        <v>20</v>
      </c>
      <c r="F40" s="4">
        <v>255.1</v>
      </c>
      <c r="G40" s="4">
        <v>255.1</v>
      </c>
    </row>
    <row r="41" spans="1:7" s="5" customFormat="1">
      <c r="A41" s="44">
        <v>33</v>
      </c>
      <c r="B41" s="48" t="s">
        <v>59</v>
      </c>
      <c r="C41" s="4" t="s">
        <v>60</v>
      </c>
      <c r="D41" s="4" t="s">
        <v>3</v>
      </c>
      <c r="E41" s="4">
        <v>21</v>
      </c>
      <c r="F41" s="4">
        <v>799.8</v>
      </c>
      <c r="G41" s="6">
        <v>455.8</v>
      </c>
    </row>
    <row r="42" spans="1:7" s="5" customFormat="1">
      <c r="A42" s="44">
        <v>34</v>
      </c>
      <c r="B42" s="48" t="s">
        <v>61</v>
      </c>
      <c r="C42" s="4" t="s">
        <v>62</v>
      </c>
      <c r="D42" s="4" t="s">
        <v>2</v>
      </c>
      <c r="E42" s="4">
        <v>22</v>
      </c>
      <c r="F42" s="4">
        <v>20120</v>
      </c>
      <c r="G42" s="6">
        <v>9660</v>
      </c>
    </row>
    <row r="43" spans="1:7" s="5" customFormat="1">
      <c r="A43" s="44">
        <v>35</v>
      </c>
      <c r="B43" s="48" t="s">
        <v>65</v>
      </c>
      <c r="C43" s="129" t="s">
        <v>64</v>
      </c>
      <c r="D43" s="129" t="s">
        <v>3</v>
      </c>
      <c r="E43" s="129">
        <v>23</v>
      </c>
      <c r="F43" s="4">
        <v>187</v>
      </c>
      <c r="G43" s="6">
        <v>187</v>
      </c>
    </row>
    <row r="44" spans="1:7" s="5" customFormat="1">
      <c r="A44" s="44">
        <v>36</v>
      </c>
      <c r="B44" s="48" t="s">
        <v>63</v>
      </c>
      <c r="C44" s="130"/>
      <c r="D44" s="130"/>
      <c r="E44" s="130"/>
      <c r="F44" s="4">
        <v>90</v>
      </c>
      <c r="G44" s="6">
        <v>90</v>
      </c>
    </row>
    <row r="45" spans="1:7" s="5" customFormat="1">
      <c r="A45" s="44">
        <v>37</v>
      </c>
      <c r="B45" s="48" t="s">
        <v>66</v>
      </c>
      <c r="C45" s="4" t="s">
        <v>67</v>
      </c>
      <c r="D45" s="4" t="s">
        <v>2</v>
      </c>
      <c r="E45" s="4">
        <v>24</v>
      </c>
      <c r="F45" s="4">
        <v>6992</v>
      </c>
      <c r="G45" s="6">
        <v>6992</v>
      </c>
    </row>
    <row r="46" spans="1:7" s="5" customFormat="1">
      <c r="A46" s="44">
        <v>38</v>
      </c>
      <c r="B46" s="48" t="s">
        <v>68</v>
      </c>
      <c r="C46" s="4" t="s">
        <v>69</v>
      </c>
      <c r="D46" s="4" t="s">
        <v>3</v>
      </c>
      <c r="E46" s="4">
        <v>25</v>
      </c>
      <c r="F46" s="4">
        <v>239</v>
      </c>
      <c r="G46" s="6">
        <v>239</v>
      </c>
    </row>
    <row r="47" spans="1:7" s="5" customFormat="1">
      <c r="A47" s="44">
        <v>39</v>
      </c>
      <c r="B47" s="48" t="s">
        <v>78</v>
      </c>
      <c r="C47" s="4" t="s">
        <v>70</v>
      </c>
      <c r="D47" s="4" t="s">
        <v>2</v>
      </c>
      <c r="E47" s="4">
        <v>26</v>
      </c>
      <c r="F47" s="4">
        <v>42000</v>
      </c>
      <c r="G47" s="6">
        <v>29909.66</v>
      </c>
    </row>
    <row r="48" spans="1:7" s="5" customFormat="1">
      <c r="A48" s="44">
        <v>40</v>
      </c>
      <c r="B48" s="48" t="s">
        <v>48</v>
      </c>
      <c r="C48" s="4" t="s">
        <v>49</v>
      </c>
      <c r="D48" s="4" t="s">
        <v>3</v>
      </c>
      <c r="E48" s="4">
        <v>27</v>
      </c>
      <c r="F48" s="4">
        <v>650</v>
      </c>
      <c r="G48" s="6">
        <v>650</v>
      </c>
    </row>
    <row r="49" spans="1:7" s="5" customFormat="1">
      <c r="A49" s="44">
        <v>41</v>
      </c>
      <c r="B49" s="48" t="s">
        <v>71</v>
      </c>
      <c r="C49" s="4" t="s">
        <v>72</v>
      </c>
      <c r="D49" s="4" t="s">
        <v>3</v>
      </c>
      <c r="E49" s="4">
        <v>28</v>
      </c>
      <c r="F49" s="4">
        <v>3440</v>
      </c>
      <c r="G49" s="6">
        <v>3440</v>
      </c>
    </row>
    <row r="50" spans="1:7" s="5" customFormat="1">
      <c r="A50" s="44">
        <v>42</v>
      </c>
      <c r="B50" s="48" t="s">
        <v>73</v>
      </c>
      <c r="C50" s="56" t="s">
        <v>74</v>
      </c>
      <c r="D50" s="4" t="s">
        <v>3</v>
      </c>
      <c r="E50" s="4">
        <v>29</v>
      </c>
      <c r="F50" s="4">
        <v>290</v>
      </c>
      <c r="G50" s="6">
        <v>290</v>
      </c>
    </row>
    <row r="51" spans="1:7" s="5" customFormat="1">
      <c r="A51" s="44">
        <v>43</v>
      </c>
      <c r="B51" s="48" t="s">
        <v>75</v>
      </c>
      <c r="C51" s="4" t="s">
        <v>76</v>
      </c>
      <c r="D51" s="4" t="s">
        <v>3</v>
      </c>
      <c r="E51" s="4">
        <v>30</v>
      </c>
      <c r="F51" s="4">
        <v>1973</v>
      </c>
      <c r="G51" s="6">
        <v>1973</v>
      </c>
    </row>
    <row r="52" spans="1:7" s="5" customFormat="1">
      <c r="A52" s="44">
        <v>44</v>
      </c>
      <c r="B52" s="48" t="s">
        <v>75</v>
      </c>
      <c r="C52" s="4" t="s">
        <v>77</v>
      </c>
      <c r="D52" s="4" t="s">
        <v>3</v>
      </c>
      <c r="E52" s="4">
        <v>31</v>
      </c>
      <c r="F52" s="4">
        <v>720</v>
      </c>
      <c r="G52" s="4">
        <v>720</v>
      </c>
    </row>
    <row r="53" spans="1:7" s="5" customFormat="1" ht="21.75" customHeight="1">
      <c r="A53" s="44">
        <v>45</v>
      </c>
      <c r="B53" s="45" t="s">
        <v>79</v>
      </c>
      <c r="C53" s="129" t="s">
        <v>85</v>
      </c>
      <c r="D53" s="129" t="s">
        <v>3</v>
      </c>
      <c r="E53" s="129">
        <v>32</v>
      </c>
      <c r="F53" s="4">
        <v>100</v>
      </c>
      <c r="G53" s="129">
        <v>5169</v>
      </c>
    </row>
    <row r="54" spans="1:7" s="5" customFormat="1" ht="22.5">
      <c r="A54" s="44">
        <v>46</v>
      </c>
      <c r="B54" s="45" t="s">
        <v>80</v>
      </c>
      <c r="C54" s="134"/>
      <c r="D54" s="134"/>
      <c r="E54" s="134"/>
      <c r="F54" s="4">
        <f>1163-520</f>
        <v>643</v>
      </c>
      <c r="G54" s="134"/>
    </row>
    <row r="55" spans="1:7" s="5" customFormat="1">
      <c r="A55" s="44">
        <v>47</v>
      </c>
      <c r="B55" s="57" t="s">
        <v>52</v>
      </c>
      <c r="C55" s="134"/>
      <c r="D55" s="134"/>
      <c r="E55" s="134"/>
      <c r="F55" s="6">
        <v>1415</v>
      </c>
      <c r="G55" s="134"/>
    </row>
    <row r="56" spans="1:7" s="5" customFormat="1" ht="22.5">
      <c r="A56" s="44">
        <v>48</v>
      </c>
      <c r="B56" s="45" t="s">
        <v>81</v>
      </c>
      <c r="C56" s="134"/>
      <c r="D56" s="134"/>
      <c r="E56" s="134"/>
      <c r="F56" s="4">
        <v>60</v>
      </c>
      <c r="G56" s="134"/>
    </row>
    <row r="57" spans="1:7" s="5" customFormat="1">
      <c r="A57" s="44">
        <v>49</v>
      </c>
      <c r="B57" s="57" t="s">
        <v>82</v>
      </c>
      <c r="C57" s="134"/>
      <c r="D57" s="134"/>
      <c r="E57" s="134"/>
      <c r="F57" s="4">
        <f>250-65</f>
        <v>185</v>
      </c>
      <c r="G57" s="134"/>
    </row>
    <row r="58" spans="1:7" s="5" customFormat="1" ht="22.5">
      <c r="A58" s="44">
        <v>50</v>
      </c>
      <c r="B58" s="45" t="s">
        <v>54</v>
      </c>
      <c r="C58" s="134"/>
      <c r="D58" s="134"/>
      <c r="E58" s="134"/>
      <c r="F58" s="4">
        <f>2010-220</f>
        <v>1790</v>
      </c>
      <c r="G58" s="134"/>
    </row>
    <row r="59" spans="1:7" s="5" customFormat="1" ht="22.5">
      <c r="A59" s="44">
        <v>51</v>
      </c>
      <c r="B59" s="58" t="s">
        <v>83</v>
      </c>
      <c r="C59" s="134"/>
      <c r="D59" s="134"/>
      <c r="E59" s="134"/>
      <c r="F59" s="4">
        <f>1430-1250</f>
        <v>180</v>
      </c>
      <c r="G59" s="134"/>
    </row>
    <row r="60" spans="1:7" s="5" customFormat="1" ht="30.75" customHeight="1">
      <c r="A60" s="44">
        <v>52</v>
      </c>
      <c r="B60" s="45" t="s">
        <v>84</v>
      </c>
      <c r="C60" s="130"/>
      <c r="D60" s="130"/>
      <c r="E60" s="130"/>
      <c r="F60" s="4">
        <f>1074-278</f>
        <v>796</v>
      </c>
      <c r="G60" s="130"/>
    </row>
    <row r="61" spans="1:7" s="5" customFormat="1">
      <c r="A61" s="44">
        <v>53</v>
      </c>
      <c r="B61" s="57" t="s">
        <v>86</v>
      </c>
      <c r="C61" s="4" t="s">
        <v>87</v>
      </c>
      <c r="D61" s="4" t="s">
        <v>3</v>
      </c>
      <c r="E61" s="4">
        <v>33</v>
      </c>
      <c r="F61" s="4">
        <v>4464.25</v>
      </c>
      <c r="G61" s="6"/>
    </row>
    <row r="62" spans="1:7" s="5" customFormat="1">
      <c r="A62" s="44">
        <v>54</v>
      </c>
      <c r="B62" s="57" t="s">
        <v>88</v>
      </c>
      <c r="C62" s="4" t="s">
        <v>89</v>
      </c>
      <c r="D62" s="4" t="s">
        <v>3</v>
      </c>
      <c r="E62" s="6">
        <v>34</v>
      </c>
      <c r="F62" s="4">
        <v>110</v>
      </c>
      <c r="G62" s="6">
        <v>110</v>
      </c>
    </row>
    <row r="63" spans="1:7" s="59" customFormat="1" ht="16.5" customHeight="1">
      <c r="A63" s="44">
        <v>55</v>
      </c>
      <c r="B63" s="57" t="s">
        <v>90</v>
      </c>
      <c r="C63" s="4" t="s">
        <v>49</v>
      </c>
      <c r="D63" s="4" t="s">
        <v>3</v>
      </c>
      <c r="E63" s="4">
        <v>35</v>
      </c>
      <c r="F63" s="4">
        <v>960</v>
      </c>
      <c r="G63" s="4">
        <v>960</v>
      </c>
    </row>
    <row r="64" spans="1:7" s="5" customFormat="1">
      <c r="A64" s="44">
        <v>56</v>
      </c>
      <c r="B64" s="48" t="s">
        <v>91</v>
      </c>
      <c r="C64" s="4" t="s">
        <v>92</v>
      </c>
      <c r="D64" s="4" t="s">
        <v>3</v>
      </c>
      <c r="E64" s="4">
        <v>36</v>
      </c>
      <c r="F64" s="4">
        <v>650</v>
      </c>
      <c r="G64" s="6">
        <v>650</v>
      </c>
    </row>
    <row r="65" spans="1:7" s="5" customFormat="1">
      <c r="A65" s="44">
        <v>57</v>
      </c>
      <c r="B65" s="48" t="s">
        <v>93</v>
      </c>
      <c r="C65" s="4" t="s">
        <v>94</v>
      </c>
      <c r="D65" s="4" t="s">
        <v>3</v>
      </c>
      <c r="E65" s="4">
        <v>37</v>
      </c>
      <c r="F65" s="4">
        <v>3450</v>
      </c>
      <c r="G65" s="6">
        <v>3450</v>
      </c>
    </row>
    <row r="66" spans="1:7" s="5" customFormat="1">
      <c r="A66" s="44">
        <v>58</v>
      </c>
      <c r="B66" s="48" t="s">
        <v>95</v>
      </c>
      <c r="C66" s="4" t="s">
        <v>42</v>
      </c>
      <c r="D66" s="4" t="s">
        <v>3</v>
      </c>
      <c r="E66" s="4">
        <v>38</v>
      </c>
      <c r="F66" s="4">
        <v>1881.4</v>
      </c>
      <c r="G66" s="6">
        <v>1881.4</v>
      </c>
    </row>
    <row r="67" spans="1:7" s="5" customFormat="1">
      <c r="A67" s="44">
        <v>59</v>
      </c>
      <c r="B67" s="48" t="s">
        <v>73</v>
      </c>
      <c r="C67" s="4" t="s">
        <v>96</v>
      </c>
      <c r="D67" s="4" t="s">
        <v>3</v>
      </c>
      <c r="E67" s="4">
        <v>39</v>
      </c>
      <c r="F67" s="4">
        <v>1710</v>
      </c>
      <c r="G67" s="6">
        <v>650</v>
      </c>
    </row>
    <row r="68" spans="1:7" s="5" customFormat="1">
      <c r="A68" s="44">
        <v>60</v>
      </c>
      <c r="B68" s="48" t="s">
        <v>97</v>
      </c>
      <c r="C68" s="4" t="s">
        <v>98</v>
      </c>
      <c r="D68" s="4" t="s">
        <v>3</v>
      </c>
      <c r="E68" s="4">
        <v>40</v>
      </c>
      <c r="F68" s="4">
        <v>3910</v>
      </c>
      <c r="G68" s="6">
        <v>3910</v>
      </c>
    </row>
    <row r="69" spans="1:7" s="5" customFormat="1">
      <c r="A69" s="44">
        <v>61</v>
      </c>
      <c r="B69" s="57" t="s">
        <v>100</v>
      </c>
      <c r="C69" s="4" t="s">
        <v>99</v>
      </c>
      <c r="D69" s="4" t="s">
        <v>5</v>
      </c>
      <c r="E69" s="4">
        <v>41</v>
      </c>
      <c r="F69" s="4">
        <v>3000</v>
      </c>
      <c r="G69" s="6">
        <v>3000</v>
      </c>
    </row>
    <row r="70" spans="1:7" s="5" customFormat="1">
      <c r="A70" s="44">
        <v>62</v>
      </c>
      <c r="B70" s="48" t="s">
        <v>101</v>
      </c>
      <c r="C70" s="4" t="s">
        <v>47</v>
      </c>
      <c r="D70" s="4" t="s">
        <v>3</v>
      </c>
      <c r="E70" s="4">
        <v>42</v>
      </c>
      <c r="F70" s="4">
        <v>53</v>
      </c>
      <c r="G70" s="6">
        <v>53</v>
      </c>
    </row>
    <row r="71" spans="1:7" s="5" customFormat="1">
      <c r="A71" s="44">
        <v>63</v>
      </c>
      <c r="B71" s="57" t="s">
        <v>102</v>
      </c>
      <c r="C71" s="4" t="s">
        <v>42</v>
      </c>
      <c r="D71" s="4" t="s">
        <v>3</v>
      </c>
      <c r="E71" s="4">
        <v>43</v>
      </c>
      <c r="F71" s="4">
        <v>84</v>
      </c>
      <c r="G71" s="6">
        <v>84</v>
      </c>
    </row>
    <row r="72" spans="1:7" s="5" customFormat="1">
      <c r="A72" s="44">
        <v>64</v>
      </c>
      <c r="B72" s="48" t="s">
        <v>103</v>
      </c>
      <c r="C72" s="4" t="s">
        <v>104</v>
      </c>
      <c r="D72" s="4" t="s">
        <v>3</v>
      </c>
      <c r="E72" s="4">
        <v>45</v>
      </c>
      <c r="F72" s="4">
        <v>1000</v>
      </c>
      <c r="G72" s="6">
        <v>1000</v>
      </c>
    </row>
    <row r="73" spans="1:7" s="5" customFormat="1">
      <c r="A73" s="44">
        <v>65</v>
      </c>
      <c r="B73" s="48" t="s">
        <v>105</v>
      </c>
      <c r="C73" s="4" t="s">
        <v>106</v>
      </c>
      <c r="D73" s="4" t="s">
        <v>3</v>
      </c>
      <c r="E73" s="4">
        <v>46</v>
      </c>
      <c r="F73" s="4">
        <v>250</v>
      </c>
      <c r="G73" s="6">
        <v>125</v>
      </c>
    </row>
    <row r="74" spans="1:7" s="5" customFormat="1">
      <c r="A74" s="44">
        <v>66</v>
      </c>
      <c r="B74" s="48" t="s">
        <v>108</v>
      </c>
      <c r="C74" s="129" t="s">
        <v>109</v>
      </c>
      <c r="D74" s="129" t="s">
        <v>5</v>
      </c>
      <c r="E74" s="129">
        <v>47</v>
      </c>
      <c r="F74" s="4">
        <v>15750</v>
      </c>
      <c r="G74" s="6">
        <v>15750</v>
      </c>
    </row>
    <row r="75" spans="1:7" s="5" customFormat="1">
      <c r="A75" s="44">
        <v>67</v>
      </c>
      <c r="B75" s="48" t="s">
        <v>107</v>
      </c>
      <c r="C75" s="130"/>
      <c r="D75" s="130"/>
      <c r="E75" s="130"/>
      <c r="F75" s="4">
        <v>4117.5</v>
      </c>
      <c r="G75" s="6">
        <v>1372.5</v>
      </c>
    </row>
    <row r="76" spans="1:7" s="5" customFormat="1" ht="22.5">
      <c r="A76" s="44">
        <v>68</v>
      </c>
      <c r="B76" s="45" t="s">
        <v>110</v>
      </c>
      <c r="C76" s="4" t="s">
        <v>111</v>
      </c>
      <c r="D76" s="4" t="s">
        <v>3</v>
      </c>
      <c r="E76" s="4">
        <v>48</v>
      </c>
      <c r="F76" s="4">
        <v>3540</v>
      </c>
      <c r="G76" s="6">
        <v>3540</v>
      </c>
    </row>
    <row r="77" spans="1:7" s="60" customFormat="1" ht="45">
      <c r="A77" s="44">
        <v>69</v>
      </c>
      <c r="B77" s="45" t="s">
        <v>112</v>
      </c>
      <c r="C77" s="4" t="s">
        <v>49</v>
      </c>
      <c r="D77" s="4" t="s">
        <v>3</v>
      </c>
      <c r="E77" s="4">
        <v>49</v>
      </c>
      <c r="F77" s="4">
        <v>2800</v>
      </c>
      <c r="G77" s="4">
        <v>2800</v>
      </c>
    </row>
    <row r="78" spans="1:7" s="5" customFormat="1" ht="18" customHeight="1">
      <c r="A78" s="53">
        <v>70</v>
      </c>
      <c r="B78" s="4" t="s">
        <v>113</v>
      </c>
      <c r="C78" s="4" t="s">
        <v>114</v>
      </c>
      <c r="D78" s="4" t="s">
        <v>5</v>
      </c>
      <c r="E78" s="4">
        <v>50</v>
      </c>
      <c r="F78" s="4">
        <v>8040</v>
      </c>
      <c r="G78" s="6">
        <v>8040</v>
      </c>
    </row>
    <row r="79" spans="1:7" s="5" customFormat="1" ht="22.5">
      <c r="A79" s="44">
        <v>71</v>
      </c>
      <c r="B79" s="45" t="s">
        <v>115</v>
      </c>
      <c r="C79" s="131" t="s">
        <v>120</v>
      </c>
      <c r="D79" s="129" t="s">
        <v>3</v>
      </c>
      <c r="E79" s="129">
        <v>51</v>
      </c>
      <c r="F79" s="4">
        <v>360</v>
      </c>
      <c r="G79" s="4">
        <v>360</v>
      </c>
    </row>
    <row r="80" spans="1:7" s="5" customFormat="1" ht="22.5">
      <c r="A80" s="44">
        <v>72</v>
      </c>
      <c r="B80" s="45" t="s">
        <v>116</v>
      </c>
      <c r="C80" s="132"/>
      <c r="D80" s="134"/>
      <c r="E80" s="134"/>
      <c r="F80" s="4">
        <v>700</v>
      </c>
      <c r="G80" s="4">
        <v>700</v>
      </c>
    </row>
    <row r="81" spans="1:7" s="5" customFormat="1">
      <c r="A81" s="44">
        <v>73</v>
      </c>
      <c r="B81" s="48" t="s">
        <v>117</v>
      </c>
      <c r="C81" s="132"/>
      <c r="D81" s="134"/>
      <c r="E81" s="134"/>
      <c r="F81" s="4">
        <v>1477</v>
      </c>
      <c r="G81" s="4">
        <v>1477</v>
      </c>
    </row>
    <row r="82" spans="1:7" s="5" customFormat="1">
      <c r="A82" s="44">
        <v>74</v>
      </c>
      <c r="B82" s="48" t="s">
        <v>118</v>
      </c>
      <c r="C82" s="132"/>
      <c r="D82" s="134"/>
      <c r="E82" s="134"/>
      <c r="F82" s="4">
        <v>1500</v>
      </c>
      <c r="G82" s="4">
        <v>1500</v>
      </c>
    </row>
    <row r="83" spans="1:7" s="5" customFormat="1">
      <c r="A83" s="44">
        <v>75</v>
      </c>
      <c r="B83" s="48" t="s">
        <v>119</v>
      </c>
      <c r="C83" s="133"/>
      <c r="D83" s="130"/>
      <c r="E83" s="130"/>
      <c r="F83" s="4">
        <v>2787.5</v>
      </c>
      <c r="G83" s="4">
        <v>2787.5</v>
      </c>
    </row>
    <row r="84" spans="1:7" s="8" customFormat="1" ht="33.75">
      <c r="A84" s="44">
        <v>76</v>
      </c>
      <c r="B84" s="45" t="s">
        <v>121</v>
      </c>
      <c r="C84" s="4" t="s">
        <v>122</v>
      </c>
      <c r="D84" s="4" t="s">
        <v>2</v>
      </c>
      <c r="E84" s="4">
        <v>52</v>
      </c>
      <c r="F84" s="4">
        <v>10000</v>
      </c>
      <c r="G84" s="4">
        <v>3987.21</v>
      </c>
    </row>
    <row r="85" spans="1:7" s="65" customFormat="1" ht="11.25">
      <c r="A85" s="44">
        <v>77</v>
      </c>
      <c r="B85" s="61" t="s">
        <v>123</v>
      </c>
      <c r="C85" s="62" t="s">
        <v>40</v>
      </c>
      <c r="D85" s="62" t="s">
        <v>5</v>
      </c>
      <c r="E85" s="62">
        <v>53</v>
      </c>
      <c r="F85" s="63">
        <v>596</v>
      </c>
      <c r="G85" s="64">
        <v>596</v>
      </c>
    </row>
    <row r="86" spans="1:7" s="65" customFormat="1" ht="11.25">
      <c r="A86" s="44">
        <v>78</v>
      </c>
      <c r="B86" s="61" t="s">
        <v>124</v>
      </c>
      <c r="C86" s="62" t="s">
        <v>125</v>
      </c>
      <c r="D86" s="62" t="s">
        <v>3</v>
      </c>
      <c r="E86" s="62">
        <v>54</v>
      </c>
      <c r="F86" s="63">
        <v>596.45000000000005</v>
      </c>
      <c r="G86" s="64">
        <v>596.45000000000005</v>
      </c>
    </row>
    <row r="87" spans="1:7" s="50" customFormat="1" ht="11.25">
      <c r="A87" s="44">
        <v>79</v>
      </c>
      <c r="B87" s="61" t="s">
        <v>59</v>
      </c>
      <c r="C87" s="62" t="s">
        <v>126</v>
      </c>
      <c r="D87" s="62" t="s">
        <v>3</v>
      </c>
      <c r="E87" s="62">
        <v>55</v>
      </c>
      <c r="F87" s="63">
        <v>600</v>
      </c>
      <c r="G87" s="66">
        <v>400</v>
      </c>
    </row>
    <row r="88" spans="1:7" s="50" customFormat="1" ht="11.25">
      <c r="A88" s="44">
        <v>80</v>
      </c>
      <c r="B88" s="61" t="s">
        <v>36</v>
      </c>
      <c r="C88" s="62" t="s">
        <v>40</v>
      </c>
      <c r="D88" s="62" t="s">
        <v>5</v>
      </c>
      <c r="E88" s="62">
        <v>56</v>
      </c>
      <c r="F88" s="62">
        <v>276</v>
      </c>
      <c r="G88" s="66">
        <v>276</v>
      </c>
    </row>
    <row r="89" spans="1:7" s="50" customFormat="1" ht="11.25">
      <c r="A89" s="44">
        <v>81</v>
      </c>
      <c r="B89" s="61" t="s">
        <v>103</v>
      </c>
      <c r="C89" s="62" t="s">
        <v>127</v>
      </c>
      <c r="D89" s="62" t="s">
        <v>3</v>
      </c>
      <c r="E89" s="67">
        <v>57</v>
      </c>
      <c r="F89" s="68">
        <v>400</v>
      </c>
      <c r="G89" s="62">
        <v>400</v>
      </c>
    </row>
    <row r="90" spans="1:7" s="50" customFormat="1" ht="11.25">
      <c r="A90" s="44">
        <v>82</v>
      </c>
      <c r="B90" s="69" t="s">
        <v>86</v>
      </c>
      <c r="C90" s="70" t="s">
        <v>128</v>
      </c>
      <c r="D90" s="62" t="s">
        <v>3</v>
      </c>
      <c r="E90" s="70">
        <v>58</v>
      </c>
      <c r="F90" s="62">
        <v>880.1</v>
      </c>
      <c r="G90" s="71">
        <v>880.1</v>
      </c>
    </row>
    <row r="91" spans="1:7" s="50" customFormat="1" ht="11.25">
      <c r="A91" s="44">
        <v>83</v>
      </c>
      <c r="B91" s="61" t="s">
        <v>129</v>
      </c>
      <c r="C91" s="62" t="s">
        <v>47</v>
      </c>
      <c r="D91" s="62" t="s">
        <v>3</v>
      </c>
      <c r="E91" s="62">
        <v>59</v>
      </c>
      <c r="F91" s="70">
        <v>1000</v>
      </c>
      <c r="G91" s="66">
        <v>327.5</v>
      </c>
    </row>
    <row r="92" spans="1:7" s="50" customFormat="1" ht="11.25">
      <c r="A92" s="44">
        <v>84</v>
      </c>
      <c r="B92" s="61" t="s">
        <v>100</v>
      </c>
      <c r="C92" s="62" t="s">
        <v>99</v>
      </c>
      <c r="D92" s="62" t="s">
        <v>5</v>
      </c>
      <c r="E92" s="62">
        <v>60</v>
      </c>
      <c r="F92" s="62">
        <v>4375</v>
      </c>
      <c r="G92" s="66">
        <v>4375</v>
      </c>
    </row>
    <row r="93" spans="1:7" s="50" customFormat="1" ht="11.25">
      <c r="A93" s="44">
        <v>85</v>
      </c>
      <c r="B93" s="61" t="s">
        <v>107</v>
      </c>
      <c r="C93" s="62" t="s">
        <v>130</v>
      </c>
      <c r="D93" s="62" t="s">
        <v>2</v>
      </c>
      <c r="E93" s="62">
        <v>61</v>
      </c>
      <c r="F93" s="70">
        <v>1444</v>
      </c>
      <c r="G93" s="66">
        <v>1444</v>
      </c>
    </row>
    <row r="94" spans="1:7" s="50" customFormat="1" ht="22.5">
      <c r="A94" s="44">
        <v>86</v>
      </c>
      <c r="B94" s="72" t="s">
        <v>131</v>
      </c>
      <c r="C94" s="73" t="s">
        <v>132</v>
      </c>
      <c r="D94" s="70" t="s">
        <v>3</v>
      </c>
      <c r="E94" s="70">
        <v>62</v>
      </c>
      <c r="F94" s="70">
        <v>3500</v>
      </c>
      <c r="G94" s="71">
        <v>3500</v>
      </c>
    </row>
    <row r="95" spans="1:7" s="50" customFormat="1" ht="11.25">
      <c r="A95" s="44">
        <v>87</v>
      </c>
      <c r="B95" s="61" t="s">
        <v>133</v>
      </c>
      <c r="C95" s="62" t="s">
        <v>134</v>
      </c>
      <c r="D95" s="62" t="s">
        <v>3</v>
      </c>
      <c r="E95" s="62">
        <v>63</v>
      </c>
      <c r="F95" s="74">
        <v>465</v>
      </c>
      <c r="G95" s="75">
        <v>465</v>
      </c>
    </row>
    <row r="96" spans="1:7" s="50" customFormat="1" ht="11.25">
      <c r="A96" s="44">
        <v>88</v>
      </c>
      <c r="B96" s="61" t="s">
        <v>135</v>
      </c>
      <c r="C96" s="62" t="s">
        <v>136</v>
      </c>
      <c r="D96" s="62" t="s">
        <v>3</v>
      </c>
      <c r="E96" s="62">
        <v>64</v>
      </c>
      <c r="F96" s="76">
        <v>720</v>
      </c>
      <c r="G96" s="62">
        <v>720</v>
      </c>
    </row>
    <row r="97" spans="1:7" s="50" customFormat="1" ht="11.25">
      <c r="A97" s="44">
        <v>89</v>
      </c>
      <c r="B97" s="77" t="s">
        <v>101</v>
      </c>
      <c r="C97" s="68" t="s">
        <v>137</v>
      </c>
      <c r="D97" s="62" t="s">
        <v>3</v>
      </c>
      <c r="E97" s="68">
        <v>65</v>
      </c>
      <c r="F97" s="76">
        <v>2255</v>
      </c>
      <c r="G97" s="68">
        <v>405</v>
      </c>
    </row>
    <row r="98" spans="1:7" s="50" customFormat="1" ht="11.25">
      <c r="A98" s="44">
        <v>90</v>
      </c>
      <c r="B98" s="78" t="s">
        <v>138</v>
      </c>
      <c r="C98" s="63" t="s">
        <v>92</v>
      </c>
      <c r="D98" s="62" t="s">
        <v>3</v>
      </c>
      <c r="E98" s="68">
        <v>66</v>
      </c>
      <c r="F98" s="76">
        <v>700</v>
      </c>
      <c r="G98" s="62">
        <v>700</v>
      </c>
    </row>
    <row r="99" spans="1:7" s="50" customFormat="1" ht="11.25">
      <c r="A99" s="44">
        <v>91</v>
      </c>
      <c r="B99" s="78" t="s">
        <v>139</v>
      </c>
      <c r="C99" s="63" t="s">
        <v>140</v>
      </c>
      <c r="D99" s="62" t="s">
        <v>3</v>
      </c>
      <c r="E99" s="63">
        <v>67</v>
      </c>
      <c r="F99" s="79">
        <v>6000</v>
      </c>
      <c r="G99" s="68">
        <v>6000</v>
      </c>
    </row>
    <row r="100" spans="1:7" s="50" customFormat="1" ht="11.25">
      <c r="A100" s="44">
        <v>92</v>
      </c>
      <c r="B100" s="61" t="s">
        <v>141</v>
      </c>
      <c r="C100" s="62" t="s">
        <v>142</v>
      </c>
      <c r="D100" s="62" t="s">
        <v>3</v>
      </c>
      <c r="E100" s="62">
        <v>68</v>
      </c>
      <c r="F100" s="80">
        <v>1000</v>
      </c>
      <c r="G100" s="63">
        <v>350</v>
      </c>
    </row>
    <row r="101" spans="1:7" s="50" customFormat="1" ht="11.25">
      <c r="A101" s="44">
        <v>93</v>
      </c>
      <c r="B101" s="69" t="s">
        <v>143</v>
      </c>
      <c r="C101" s="70" t="s">
        <v>85</v>
      </c>
      <c r="D101" s="62" t="s">
        <v>3</v>
      </c>
      <c r="E101" s="70">
        <v>69</v>
      </c>
      <c r="F101" s="80">
        <v>90</v>
      </c>
      <c r="G101" s="62">
        <v>90</v>
      </c>
    </row>
    <row r="102" spans="1:7" s="50" customFormat="1" ht="11.25">
      <c r="A102" s="44">
        <v>94</v>
      </c>
      <c r="B102" s="69" t="s">
        <v>143</v>
      </c>
      <c r="C102" s="70" t="s">
        <v>144</v>
      </c>
      <c r="D102" s="62" t="s">
        <v>3</v>
      </c>
      <c r="E102" s="70">
        <v>70</v>
      </c>
      <c r="F102" s="80">
        <v>6656</v>
      </c>
      <c r="G102" s="70">
        <v>6656</v>
      </c>
    </row>
    <row r="103" spans="1:7" s="50" customFormat="1" ht="11.25">
      <c r="A103" s="44">
        <v>95</v>
      </c>
      <c r="B103" s="69" t="s">
        <v>145</v>
      </c>
      <c r="C103" s="70" t="s">
        <v>146</v>
      </c>
      <c r="D103" s="62" t="s">
        <v>3</v>
      </c>
      <c r="E103" s="70">
        <v>71</v>
      </c>
      <c r="F103" s="80">
        <v>840</v>
      </c>
      <c r="G103" s="70">
        <v>840</v>
      </c>
    </row>
    <row r="104" spans="1:7" s="50" customFormat="1" ht="11.25">
      <c r="A104" s="44">
        <v>96</v>
      </c>
      <c r="B104" s="61" t="s">
        <v>147</v>
      </c>
      <c r="C104" s="70" t="s">
        <v>148</v>
      </c>
      <c r="D104" s="70" t="s">
        <v>2</v>
      </c>
      <c r="E104" s="70">
        <v>72</v>
      </c>
      <c r="F104" s="81">
        <v>4991</v>
      </c>
      <c r="G104" s="70">
        <v>4991</v>
      </c>
    </row>
    <row r="105" spans="1:7" s="50" customFormat="1" ht="11.25">
      <c r="A105" s="44">
        <v>97</v>
      </c>
      <c r="B105" s="77" t="s">
        <v>149</v>
      </c>
      <c r="C105" s="68" t="s">
        <v>76</v>
      </c>
      <c r="D105" s="68" t="s">
        <v>3</v>
      </c>
      <c r="E105" s="68">
        <v>73</v>
      </c>
      <c r="F105" s="89">
        <v>1325</v>
      </c>
      <c r="G105" s="68">
        <v>1325</v>
      </c>
    </row>
    <row r="106" spans="1:7" s="89" customFormat="1" ht="11.25">
      <c r="A106" s="53">
        <v>98</v>
      </c>
      <c r="B106" s="61" t="s">
        <v>150</v>
      </c>
      <c r="C106" s="62" t="s">
        <v>47</v>
      </c>
      <c r="D106" s="62" t="s">
        <v>3</v>
      </c>
      <c r="E106" s="62">
        <v>74</v>
      </c>
      <c r="F106" s="62">
        <v>39</v>
      </c>
      <c r="G106" s="62">
        <v>39</v>
      </c>
    </row>
    <row r="107" spans="1:7" s="50" customFormat="1" ht="15.75" customHeight="1">
      <c r="A107" s="90">
        <v>99</v>
      </c>
      <c r="B107" s="69" t="s">
        <v>52</v>
      </c>
      <c r="C107" s="127" t="s">
        <v>165</v>
      </c>
      <c r="D107" s="127" t="s">
        <v>3</v>
      </c>
      <c r="E107" s="127">
        <v>75</v>
      </c>
      <c r="F107" s="81">
        <f>925-333</f>
        <v>592</v>
      </c>
      <c r="G107" s="127">
        <v>4538</v>
      </c>
    </row>
    <row r="108" spans="1:7" s="50" customFormat="1" ht="22.5">
      <c r="A108" s="44">
        <v>100</v>
      </c>
      <c r="B108" s="72" t="s">
        <v>81</v>
      </c>
      <c r="C108" s="127"/>
      <c r="D108" s="127"/>
      <c r="E108" s="127"/>
      <c r="F108" s="81">
        <v>50</v>
      </c>
      <c r="G108" s="127"/>
    </row>
    <row r="109" spans="1:7" s="50" customFormat="1" ht="22.5">
      <c r="A109" s="44">
        <v>101</v>
      </c>
      <c r="B109" s="72" t="s">
        <v>54</v>
      </c>
      <c r="C109" s="128"/>
      <c r="D109" s="128"/>
      <c r="E109" s="128"/>
      <c r="F109" s="81">
        <v>3896</v>
      </c>
      <c r="G109" s="128"/>
    </row>
    <row r="110" spans="1:7" s="50" customFormat="1" ht="11.25">
      <c r="A110" s="44">
        <v>102</v>
      </c>
      <c r="B110" s="69" t="s">
        <v>151</v>
      </c>
      <c r="C110" s="70" t="s">
        <v>120</v>
      </c>
      <c r="D110" s="70" t="s">
        <v>3</v>
      </c>
      <c r="E110" s="70">
        <v>76</v>
      </c>
      <c r="F110" s="71">
        <v>1600</v>
      </c>
      <c r="G110" s="62">
        <v>1600</v>
      </c>
    </row>
    <row r="111" spans="1:7" s="50" customFormat="1" ht="11.25">
      <c r="A111" s="44">
        <v>103</v>
      </c>
      <c r="B111" s="78" t="s">
        <v>152</v>
      </c>
      <c r="C111" s="63" t="s">
        <v>153</v>
      </c>
      <c r="D111" s="70" t="s">
        <v>3</v>
      </c>
      <c r="E111" s="63">
        <v>77</v>
      </c>
      <c r="F111" s="63">
        <v>1020</v>
      </c>
      <c r="G111" s="62">
        <v>1020</v>
      </c>
    </row>
    <row r="112" spans="1:7" s="50" customFormat="1" ht="11.25">
      <c r="A112" s="44">
        <v>104</v>
      </c>
      <c r="B112" s="61" t="s">
        <v>154</v>
      </c>
      <c r="C112" s="62" t="s">
        <v>155</v>
      </c>
      <c r="D112" s="62" t="s">
        <v>2</v>
      </c>
      <c r="E112" s="63">
        <v>78</v>
      </c>
      <c r="F112" s="63">
        <v>5869</v>
      </c>
      <c r="G112" s="62">
        <v>5869</v>
      </c>
    </row>
    <row r="113" spans="1:7" s="50" customFormat="1" ht="11.25">
      <c r="A113" s="44">
        <v>105</v>
      </c>
      <c r="B113" s="77" t="s">
        <v>156</v>
      </c>
      <c r="C113" s="68" t="s">
        <v>157</v>
      </c>
      <c r="D113" s="68" t="s">
        <v>3</v>
      </c>
      <c r="E113" s="63">
        <v>79</v>
      </c>
      <c r="F113" s="63">
        <v>4646</v>
      </c>
      <c r="G113" s="62">
        <v>4646</v>
      </c>
    </row>
    <row r="114" spans="1:7" s="50" customFormat="1" ht="22.5">
      <c r="A114" s="44">
        <v>106</v>
      </c>
      <c r="B114" s="78" t="s">
        <v>158</v>
      </c>
      <c r="C114" s="82" t="s">
        <v>159</v>
      </c>
      <c r="D114" s="63" t="s">
        <v>5</v>
      </c>
      <c r="E114" s="62">
        <v>80</v>
      </c>
      <c r="F114" s="62">
        <v>155</v>
      </c>
      <c r="G114" s="62">
        <v>155</v>
      </c>
    </row>
    <row r="115" spans="1:7" s="50" customFormat="1" ht="11.25">
      <c r="A115" s="44">
        <v>107</v>
      </c>
      <c r="B115" s="78" t="s">
        <v>149</v>
      </c>
      <c r="C115" s="63" t="s">
        <v>76</v>
      </c>
      <c r="D115" s="63" t="s">
        <v>3</v>
      </c>
      <c r="E115" s="70">
        <v>81</v>
      </c>
      <c r="F115" s="70">
        <v>1616</v>
      </c>
      <c r="G115" s="62">
        <v>1616</v>
      </c>
    </row>
    <row r="116" spans="1:7" s="50" customFormat="1" ht="11.25">
      <c r="A116" s="44">
        <v>108</v>
      </c>
      <c r="B116" s="61" t="s">
        <v>160</v>
      </c>
      <c r="C116" s="62" t="s">
        <v>85</v>
      </c>
      <c r="D116" s="63" t="s">
        <v>3</v>
      </c>
      <c r="E116" s="70">
        <v>82</v>
      </c>
      <c r="F116" s="70">
        <v>160</v>
      </c>
      <c r="G116" s="62">
        <v>160</v>
      </c>
    </row>
    <row r="117" spans="1:7" s="50" customFormat="1" ht="22.5">
      <c r="A117" s="44">
        <v>109</v>
      </c>
      <c r="B117" s="72" t="s">
        <v>161</v>
      </c>
      <c r="C117" s="70" t="s">
        <v>62</v>
      </c>
      <c r="D117" s="62" t="s">
        <v>2</v>
      </c>
      <c r="E117" s="70">
        <v>83</v>
      </c>
      <c r="F117" s="70">
        <v>2155</v>
      </c>
      <c r="G117" s="62"/>
    </row>
    <row r="118" spans="1:7" s="50" customFormat="1" ht="11.25">
      <c r="A118" s="44">
        <v>110</v>
      </c>
      <c r="B118" s="69" t="s">
        <v>162</v>
      </c>
      <c r="C118" s="70" t="s">
        <v>166</v>
      </c>
      <c r="D118" s="63" t="s">
        <v>3</v>
      </c>
      <c r="E118" s="70">
        <v>84</v>
      </c>
      <c r="F118" s="70">
        <v>500</v>
      </c>
      <c r="G118" s="62">
        <v>125</v>
      </c>
    </row>
    <row r="119" spans="1:7" s="50" customFormat="1" ht="11.25">
      <c r="A119" s="44">
        <v>111</v>
      </c>
      <c r="B119" s="61" t="s">
        <v>149</v>
      </c>
      <c r="C119" s="62" t="s">
        <v>163</v>
      </c>
      <c r="D119" s="63" t="s">
        <v>3</v>
      </c>
      <c r="E119" s="70">
        <v>85</v>
      </c>
      <c r="F119" s="70">
        <v>250</v>
      </c>
      <c r="G119" s="62">
        <v>250</v>
      </c>
    </row>
    <row r="120" spans="1:7" s="50" customFormat="1" ht="11.25">
      <c r="A120" s="44">
        <v>112</v>
      </c>
      <c r="B120" s="61" t="s">
        <v>149</v>
      </c>
      <c r="C120" s="70" t="s">
        <v>164</v>
      </c>
      <c r="D120" s="63" t="s">
        <v>3</v>
      </c>
      <c r="E120" s="70">
        <v>86</v>
      </c>
      <c r="F120" s="70">
        <v>645</v>
      </c>
      <c r="G120" s="62">
        <v>645</v>
      </c>
    </row>
    <row r="121" spans="1:7" s="50" customFormat="1" ht="11.25">
      <c r="A121" s="44">
        <v>113</v>
      </c>
      <c r="B121" s="69" t="s">
        <v>143</v>
      </c>
      <c r="C121" s="70" t="s">
        <v>55</v>
      </c>
      <c r="D121" s="62" t="s">
        <v>3</v>
      </c>
      <c r="E121" s="70">
        <v>87</v>
      </c>
      <c r="F121" s="70">
        <v>450</v>
      </c>
      <c r="G121" s="63">
        <v>450</v>
      </c>
    </row>
    <row r="122" spans="1:7" s="50" customFormat="1" ht="11.25">
      <c r="A122" s="44">
        <v>114</v>
      </c>
      <c r="B122" s="61" t="s">
        <v>167</v>
      </c>
      <c r="C122" s="62" t="s">
        <v>125</v>
      </c>
      <c r="D122" s="62" t="s">
        <v>3</v>
      </c>
      <c r="E122" s="70">
        <v>88</v>
      </c>
      <c r="F122" s="70">
        <v>105</v>
      </c>
      <c r="G122" s="62">
        <v>105</v>
      </c>
    </row>
    <row r="123" spans="1:7" s="86" customFormat="1" ht="11.25">
      <c r="A123" s="44">
        <v>115</v>
      </c>
      <c r="B123" s="83" t="s">
        <v>75</v>
      </c>
      <c r="C123" s="70" t="s">
        <v>76</v>
      </c>
      <c r="D123" s="62" t="s">
        <v>3</v>
      </c>
      <c r="E123" s="70">
        <v>89</v>
      </c>
      <c r="F123" s="84">
        <v>60</v>
      </c>
      <c r="G123" s="85">
        <v>60</v>
      </c>
    </row>
    <row r="124" spans="1:7" s="88" customFormat="1" ht="15.75" thickBot="1">
      <c r="A124" s="44">
        <v>116</v>
      </c>
      <c r="B124" s="87" t="s">
        <v>75</v>
      </c>
      <c r="C124" s="68" t="s">
        <v>164</v>
      </c>
      <c r="D124" s="63" t="s">
        <v>3</v>
      </c>
      <c r="E124" s="68">
        <v>90</v>
      </c>
      <c r="F124" s="68">
        <v>339</v>
      </c>
      <c r="G124" s="63">
        <v>339</v>
      </c>
    </row>
    <row r="125" spans="1:7" ht="16.5" thickBot="1">
      <c r="A125" s="107" t="s">
        <v>176</v>
      </c>
      <c r="B125" s="108"/>
      <c r="C125" s="108"/>
      <c r="D125" s="108"/>
      <c r="E125" s="108"/>
      <c r="F125" s="36">
        <f>SUM(F9:F124)</f>
        <v>1308470.79</v>
      </c>
      <c r="G125" s="37">
        <f>SUM(G9:G124)</f>
        <v>1143234.92</v>
      </c>
    </row>
    <row r="126" spans="1:7" ht="15.75">
      <c r="A126" s="25"/>
      <c r="B126" s="25"/>
      <c r="C126" s="25"/>
      <c r="D126" s="25"/>
      <c r="E126" s="25"/>
      <c r="F126" s="91"/>
      <c r="G126" s="92"/>
    </row>
    <row r="127" spans="1:7" ht="15.75">
      <c r="A127" s="25"/>
      <c r="B127" s="25"/>
      <c r="C127" s="25"/>
      <c r="D127" s="25"/>
      <c r="E127" s="25"/>
      <c r="F127" s="91"/>
      <c r="G127" s="92"/>
    </row>
    <row r="128" spans="1:7" ht="15.75">
      <c r="A128" s="25"/>
      <c r="B128" s="25"/>
      <c r="C128" s="25"/>
      <c r="D128" s="25"/>
      <c r="E128" s="25"/>
      <c r="F128" s="91"/>
      <c r="G128" s="92"/>
    </row>
    <row r="129" spans="1:7" ht="15.75">
      <c r="A129" s="25"/>
      <c r="B129" s="25"/>
      <c r="C129" s="25"/>
      <c r="D129" s="25"/>
      <c r="E129" s="25"/>
      <c r="F129" s="91"/>
      <c r="G129" s="92"/>
    </row>
    <row r="130" spans="1:7" ht="15.75">
      <c r="A130" s="25"/>
      <c r="B130" s="25"/>
      <c r="C130" s="25"/>
      <c r="D130" s="25"/>
      <c r="E130" s="25"/>
      <c r="F130" s="91"/>
      <c r="G130" s="92"/>
    </row>
    <row r="131" spans="1:7" ht="16.5" thickBot="1">
      <c r="A131" s="25"/>
      <c r="B131" s="25"/>
      <c r="C131" s="25"/>
      <c r="D131" s="25"/>
      <c r="E131" s="25"/>
      <c r="F131" s="26"/>
      <c r="G131" s="27"/>
    </row>
    <row r="132" spans="1:7">
      <c r="A132" s="117" t="s">
        <v>177</v>
      </c>
      <c r="B132" s="118"/>
      <c r="C132" s="118"/>
      <c r="D132" s="118"/>
      <c r="E132" s="118"/>
      <c r="F132" s="118"/>
      <c r="G132" s="119"/>
    </row>
    <row r="133" spans="1:7" ht="15.75" thickBot="1">
      <c r="A133" s="120"/>
      <c r="B133" s="121"/>
      <c r="C133" s="121"/>
      <c r="D133" s="121"/>
      <c r="E133" s="121"/>
      <c r="F133" s="121"/>
      <c r="G133" s="122"/>
    </row>
    <row r="134" spans="1:7" ht="22.5">
      <c r="A134" s="28">
        <v>1</v>
      </c>
      <c r="B134" s="20" t="s">
        <v>178</v>
      </c>
      <c r="C134" s="29" t="s">
        <v>179</v>
      </c>
      <c r="D134" s="29"/>
      <c r="E134" s="29"/>
      <c r="F134" s="22">
        <v>1100</v>
      </c>
      <c r="G134" s="22">
        <v>750</v>
      </c>
    </row>
    <row r="135" spans="1:7" ht="22.5">
      <c r="A135" s="13">
        <v>2</v>
      </c>
      <c r="B135" s="14" t="s">
        <v>180</v>
      </c>
      <c r="C135" s="123" t="s">
        <v>181</v>
      </c>
      <c r="D135" s="15"/>
      <c r="E135" s="15"/>
      <c r="F135" s="125">
        <v>2500</v>
      </c>
      <c r="G135" s="125">
        <v>1578.29</v>
      </c>
    </row>
    <row r="136" spans="1:7" ht="22.5">
      <c r="A136" s="28">
        <v>3</v>
      </c>
      <c r="B136" s="14" t="s">
        <v>182</v>
      </c>
      <c r="C136" s="124"/>
      <c r="D136" s="16"/>
      <c r="E136" s="16"/>
      <c r="F136" s="126"/>
      <c r="G136" s="126"/>
    </row>
    <row r="137" spans="1:7" ht="22.5">
      <c r="A137" s="13">
        <v>4</v>
      </c>
      <c r="B137" s="17" t="s">
        <v>183</v>
      </c>
      <c r="C137" s="18" t="s">
        <v>184</v>
      </c>
      <c r="D137" s="18"/>
      <c r="E137" s="18"/>
      <c r="F137" s="12">
        <v>1450</v>
      </c>
      <c r="G137" s="12">
        <v>570</v>
      </c>
    </row>
    <row r="138" spans="1:7">
      <c r="A138" s="28">
        <v>5</v>
      </c>
      <c r="B138" s="19" t="s">
        <v>185</v>
      </c>
      <c r="C138" s="11" t="s">
        <v>27</v>
      </c>
      <c r="D138" s="20"/>
      <c r="E138" s="20"/>
      <c r="F138" s="21">
        <v>40.9</v>
      </c>
      <c r="G138" s="22">
        <v>40.9</v>
      </c>
    </row>
    <row r="139" spans="1:7">
      <c r="A139" s="13">
        <v>6</v>
      </c>
      <c r="B139" s="19" t="s">
        <v>185</v>
      </c>
      <c r="C139" s="11" t="s">
        <v>27</v>
      </c>
      <c r="D139" s="20"/>
      <c r="E139" s="20"/>
      <c r="F139" s="21">
        <v>170</v>
      </c>
      <c r="G139" s="21">
        <v>170</v>
      </c>
    </row>
    <row r="140" spans="1:7">
      <c r="A140" s="28">
        <v>7</v>
      </c>
      <c r="B140" s="19" t="s">
        <v>185</v>
      </c>
      <c r="C140" s="11" t="s">
        <v>186</v>
      </c>
      <c r="D140" s="20"/>
      <c r="E140" s="20"/>
      <c r="F140" s="21">
        <v>126</v>
      </c>
      <c r="G140" s="21">
        <v>126</v>
      </c>
    </row>
    <row r="141" spans="1:7">
      <c r="A141" s="13">
        <v>8</v>
      </c>
      <c r="B141" s="19" t="s">
        <v>187</v>
      </c>
      <c r="C141" s="11" t="s">
        <v>188</v>
      </c>
      <c r="D141" s="20"/>
      <c r="E141" s="20"/>
      <c r="F141" s="21">
        <v>1111</v>
      </c>
      <c r="G141" s="21">
        <v>1111</v>
      </c>
    </row>
    <row r="142" spans="1:7">
      <c r="A142" s="28">
        <v>9</v>
      </c>
      <c r="B142" s="19" t="s">
        <v>187</v>
      </c>
      <c r="C142" s="11" t="s">
        <v>189</v>
      </c>
      <c r="D142" s="11"/>
      <c r="E142" s="11"/>
      <c r="F142" s="12">
        <v>1278.2</v>
      </c>
      <c r="G142" s="12">
        <v>1278.2</v>
      </c>
    </row>
    <row r="143" spans="1:7">
      <c r="A143" s="13">
        <v>10</v>
      </c>
      <c r="B143" s="19" t="s">
        <v>187</v>
      </c>
      <c r="C143" s="11" t="s">
        <v>190</v>
      </c>
      <c r="D143" s="20"/>
      <c r="E143" s="20"/>
      <c r="F143" s="21">
        <v>300</v>
      </c>
      <c r="G143" s="21">
        <v>300</v>
      </c>
    </row>
    <row r="144" spans="1:7">
      <c r="A144" s="28">
        <v>11</v>
      </c>
      <c r="B144" s="19" t="s">
        <v>187</v>
      </c>
      <c r="C144" s="11" t="s">
        <v>191</v>
      </c>
      <c r="D144" s="11"/>
      <c r="E144" s="11"/>
      <c r="F144" s="12">
        <v>2041.2</v>
      </c>
      <c r="G144" s="12">
        <v>2041.2</v>
      </c>
    </row>
    <row r="145" spans="1:7">
      <c r="A145" s="13">
        <v>12</v>
      </c>
      <c r="B145" s="19" t="s">
        <v>187</v>
      </c>
      <c r="C145" s="11" t="s">
        <v>192</v>
      </c>
      <c r="D145" s="20"/>
      <c r="E145" s="20"/>
      <c r="F145" s="21">
        <v>597.85</v>
      </c>
      <c r="G145" s="21">
        <v>597.85</v>
      </c>
    </row>
    <row r="146" spans="1:7">
      <c r="A146" s="28">
        <v>13</v>
      </c>
      <c r="B146" s="19" t="s">
        <v>187</v>
      </c>
      <c r="C146" s="11" t="s">
        <v>193</v>
      </c>
      <c r="D146" s="20"/>
      <c r="E146" s="20"/>
      <c r="F146" s="21">
        <v>1135</v>
      </c>
      <c r="G146" s="21">
        <v>1135</v>
      </c>
    </row>
    <row r="147" spans="1:7">
      <c r="A147" s="13">
        <v>14</v>
      </c>
      <c r="B147" s="19" t="s">
        <v>187</v>
      </c>
      <c r="C147" s="11" t="s">
        <v>188</v>
      </c>
      <c r="D147" s="20"/>
      <c r="E147" s="20"/>
      <c r="F147" s="21">
        <v>1192.4000000000001</v>
      </c>
      <c r="G147" s="21">
        <v>1192.4000000000001</v>
      </c>
    </row>
    <row r="148" spans="1:7">
      <c r="A148" s="28">
        <v>15</v>
      </c>
      <c r="B148" s="19" t="s">
        <v>187</v>
      </c>
      <c r="C148" s="11" t="s">
        <v>188</v>
      </c>
      <c r="D148" s="20"/>
      <c r="E148" s="20"/>
      <c r="F148" s="23">
        <v>4600.2</v>
      </c>
      <c r="G148" s="23">
        <v>4600.2</v>
      </c>
    </row>
    <row r="149" spans="1:7">
      <c r="A149" s="13">
        <v>16</v>
      </c>
      <c r="B149" s="19" t="s">
        <v>185</v>
      </c>
      <c r="C149" s="11" t="s">
        <v>27</v>
      </c>
      <c r="D149" s="20"/>
      <c r="E149" s="20"/>
      <c r="F149" s="23">
        <v>236.06</v>
      </c>
      <c r="G149" s="23">
        <v>236.06</v>
      </c>
    </row>
    <row r="150" spans="1:7" ht="15.75" thickBot="1">
      <c r="A150" s="28">
        <v>17</v>
      </c>
      <c r="B150" s="31" t="s">
        <v>185</v>
      </c>
      <c r="C150" s="32" t="s">
        <v>194</v>
      </c>
      <c r="D150" s="33"/>
      <c r="E150" s="33"/>
      <c r="F150" s="30">
        <v>2950</v>
      </c>
      <c r="G150" s="30">
        <v>2950</v>
      </c>
    </row>
    <row r="151" spans="1:7" ht="16.5" thickBot="1">
      <c r="A151" s="107" t="s">
        <v>176</v>
      </c>
      <c r="B151" s="108"/>
      <c r="C151" s="108"/>
      <c r="D151" s="108"/>
      <c r="E151" s="108"/>
      <c r="F151" s="43">
        <f>SUM(F134:F150)</f>
        <v>20828.810000000001</v>
      </c>
      <c r="G151" s="43">
        <f>SUM(G134:G150)</f>
        <v>18677.099999999999</v>
      </c>
    </row>
    <row r="152" spans="1:7" ht="15.75" thickBot="1"/>
    <row r="153" spans="1:7" ht="30.75" customHeight="1">
      <c r="A153" s="105" t="s">
        <v>195</v>
      </c>
      <c r="B153" s="106"/>
      <c r="C153" s="106"/>
      <c r="D153" s="106"/>
      <c r="E153" s="106"/>
      <c r="F153" s="106"/>
      <c r="G153" s="106"/>
    </row>
    <row r="154" spans="1:7" s="5" customFormat="1">
      <c r="A154" s="24">
        <v>1</v>
      </c>
      <c r="B154" s="102" t="s">
        <v>196</v>
      </c>
      <c r="C154" s="103" t="s">
        <v>197</v>
      </c>
      <c r="D154" s="103"/>
      <c r="E154" s="103"/>
      <c r="F154" s="104">
        <v>138000</v>
      </c>
      <c r="G154" s="4">
        <v>104563.87</v>
      </c>
    </row>
    <row r="155" spans="1:7" s="5" customFormat="1">
      <c r="A155" s="34">
        <v>2</v>
      </c>
      <c r="B155" s="38" t="s">
        <v>198</v>
      </c>
      <c r="C155" s="39"/>
      <c r="D155" s="39"/>
      <c r="E155" s="39"/>
      <c r="F155" s="4">
        <v>1460</v>
      </c>
      <c r="G155" s="4">
        <v>406</v>
      </c>
    </row>
    <row r="156" spans="1:7" s="5" customFormat="1" ht="15.75" thickBot="1">
      <c r="A156" s="40">
        <v>3</v>
      </c>
      <c r="B156" s="41" t="s">
        <v>199</v>
      </c>
      <c r="C156" s="42"/>
      <c r="D156" s="42"/>
      <c r="E156" s="42"/>
      <c r="F156" s="7">
        <v>3660</v>
      </c>
      <c r="G156" s="7">
        <v>2737.08</v>
      </c>
    </row>
    <row r="157" spans="1:7" ht="16.5" thickBot="1">
      <c r="A157" s="107" t="s">
        <v>176</v>
      </c>
      <c r="B157" s="108"/>
      <c r="C157" s="108"/>
      <c r="D157" s="108"/>
      <c r="E157" s="109"/>
      <c r="F157" s="35">
        <f>SUM(F154:F156)</f>
        <v>143120</v>
      </c>
      <c r="G157" s="35">
        <f>SUM(G154:G156)</f>
        <v>107706.95</v>
      </c>
    </row>
    <row r="158" spans="1:7" ht="16.5" thickBot="1">
      <c r="A158" s="110" t="s">
        <v>200</v>
      </c>
      <c r="B158" s="111"/>
      <c r="C158" s="111"/>
      <c r="D158" s="111"/>
      <c r="E158" s="112"/>
      <c r="F158" s="36">
        <f>F157+F151+F125</f>
        <v>1472419.6</v>
      </c>
      <c r="G158" s="37">
        <f>G157+G151+G125</f>
        <v>1269618.97</v>
      </c>
    </row>
  </sheetData>
  <mergeCells count="42">
    <mergeCell ref="G53:G60"/>
    <mergeCell ref="F4:F7"/>
    <mergeCell ref="A1:G1"/>
    <mergeCell ref="A2:G2"/>
    <mergeCell ref="A3:A7"/>
    <mergeCell ref="B3:B7"/>
    <mergeCell ref="D3:D7"/>
    <mergeCell ref="G4:G7"/>
    <mergeCell ref="E4:E7"/>
    <mergeCell ref="C29:C30"/>
    <mergeCell ref="D29:D30"/>
    <mergeCell ref="C36:C38"/>
    <mergeCell ref="D36:D38"/>
    <mergeCell ref="E36:E38"/>
    <mergeCell ref="E29:E30"/>
    <mergeCell ref="C43:C44"/>
    <mergeCell ref="D43:D44"/>
    <mergeCell ref="E43:E44"/>
    <mergeCell ref="C53:C60"/>
    <mergeCell ref="D53:D60"/>
    <mergeCell ref="E53:E60"/>
    <mergeCell ref="C79:C83"/>
    <mergeCell ref="D79:D83"/>
    <mergeCell ref="E79:E83"/>
    <mergeCell ref="C74:C75"/>
    <mergeCell ref="D74:D75"/>
    <mergeCell ref="A153:G153"/>
    <mergeCell ref="A157:E157"/>
    <mergeCell ref="A158:E158"/>
    <mergeCell ref="C3:C7"/>
    <mergeCell ref="E3:G3"/>
    <mergeCell ref="A125:E125"/>
    <mergeCell ref="A132:G133"/>
    <mergeCell ref="C135:C136"/>
    <mergeCell ref="F135:F136"/>
    <mergeCell ref="G135:G136"/>
    <mergeCell ref="A151:E151"/>
    <mergeCell ref="C107:C109"/>
    <mergeCell ref="D107:D109"/>
    <mergeCell ref="E107:E109"/>
    <mergeCell ref="G107:G109"/>
    <mergeCell ref="E74:E75"/>
  </mergeCells>
  <pageMargins left="0.36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2023-10-18T08:13:56Z</dcterms:modified>
</cp:coreProperties>
</file>