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________" defaultThemeVersion="124226"/>
  <mc:AlternateContent xmlns:mc="http://schemas.openxmlformats.org/markup-compatibility/2006">
    <mc:Choice Requires="x15">
      <x15ac:absPath xmlns:x15ac="http://schemas.microsoft.com/office/spreadsheetml/2010/11/ac" url="D:\Documents\Desktop\III kv 2021\"/>
    </mc:Choice>
  </mc:AlternateContent>
  <bookViews>
    <workbookView xWindow="0" yWindow="0" windowWidth="23040" windowHeight="9360"/>
  </bookViews>
  <sheets>
    <sheet name="BALANCE" sheetId="4" r:id="rId1"/>
    <sheet name="INCOME" sheetId="3" r:id="rId2"/>
    <sheet name="ORG" sheetId="1" r:id="rId3"/>
    <sheet name="FUN" sheetId="5" r:id="rId4"/>
  </sheets>
  <definedNames>
    <definedName name="_xlnm._FilterDatabase" localSheetId="0" hidden="1">BALANCE!$H$6:$H$45</definedName>
    <definedName name="_xlnm._FilterDatabase" localSheetId="1" hidden="1">INCOME!$F$5:$F$76</definedName>
    <definedName name="_xlnm._FilterDatabase" localSheetId="2" hidden="1">ORG!$A$4:$H$5</definedName>
    <definedName name="_xlnm.Print_Titles" localSheetId="0">BALANCE!$4:$4</definedName>
    <definedName name="_xlnm.Print_Titles" localSheetId="3">FUN!$4:$5</definedName>
    <definedName name="_xlnm.Print_Titles" localSheetId="1">INCOME!$4:$4</definedName>
    <definedName name="_xlnm.Print_Titles" localSheetId="2">ORG!$4:$5</definedName>
  </definedNames>
  <calcPr calcId="162913"/>
</workbook>
</file>

<file path=xl/calcChain.xml><?xml version="1.0" encoding="utf-8"?>
<calcChain xmlns="http://schemas.openxmlformats.org/spreadsheetml/2006/main">
  <c r="F31" i="4" l="1"/>
  <c r="F26" i="4"/>
  <c r="F45" i="4" s="1"/>
  <c r="D26" i="4"/>
  <c r="F18" i="4"/>
  <c r="E18" i="4"/>
  <c r="D18" i="4"/>
  <c r="C18" i="4"/>
  <c r="B18" i="4"/>
  <c r="F17" i="4"/>
  <c r="E17" i="4"/>
  <c r="D17" i="4"/>
  <c r="C17" i="4"/>
  <c r="B17" i="4"/>
  <c r="F16" i="4"/>
  <c r="E16" i="4"/>
  <c r="D16" i="4"/>
  <c r="C16" i="4"/>
  <c r="B16" i="4"/>
  <c r="F15" i="4"/>
  <c r="E15" i="4"/>
  <c r="D15" i="4"/>
  <c r="C15" i="4"/>
  <c r="B15" i="4"/>
  <c r="F14" i="4"/>
  <c r="E14" i="4"/>
  <c r="D14" i="4"/>
  <c r="C14" i="4"/>
  <c r="B14" i="4"/>
  <c r="B9" i="4"/>
  <c r="B7" i="4"/>
  <c r="B41" i="4"/>
  <c r="G41" i="4"/>
  <c r="F41" i="4"/>
  <c r="E41" i="4"/>
  <c r="D41" i="4"/>
  <c r="C41" i="4"/>
  <c r="G21" i="4"/>
  <c r="F21" i="4"/>
  <c r="E21" i="4"/>
  <c r="D21" i="4"/>
  <c r="C21" i="4"/>
  <c r="B21" i="4"/>
  <c r="B22" i="4"/>
  <c r="G18" i="4"/>
  <c r="G17" i="4"/>
  <c r="G16" i="4"/>
  <c r="G15" i="4"/>
  <c r="G14" i="4"/>
  <c r="G12" i="4"/>
  <c r="F12" i="4"/>
  <c r="E12" i="4"/>
  <c r="D12" i="4"/>
  <c r="C12" i="4"/>
  <c r="B12" i="4"/>
  <c r="G11" i="4"/>
  <c r="F11" i="4"/>
  <c r="E11" i="4"/>
  <c r="D11" i="4"/>
  <c r="C11" i="4"/>
  <c r="B11" i="4"/>
  <c r="E74" i="3"/>
  <c r="E9" i="3" s="1"/>
  <c r="D74" i="3"/>
  <c r="C74" i="3"/>
  <c r="E69" i="3"/>
  <c r="D69" i="3"/>
  <c r="C69" i="3"/>
  <c r="C66" i="3"/>
  <c r="E65" i="3"/>
  <c r="E61" i="3" s="1"/>
  <c r="E7" i="3" s="1"/>
  <c r="D65" i="3"/>
  <c r="D61" i="3" s="1"/>
  <c r="D7" i="3" s="1"/>
  <c r="C65" i="3"/>
  <c r="C61" i="3" s="1"/>
  <c r="C7" i="3" s="1"/>
  <c r="C59" i="3"/>
  <c r="C57" i="3"/>
  <c r="C55" i="3" s="1"/>
  <c r="C43" i="3" s="1"/>
  <c r="E55" i="3"/>
  <c r="D55" i="3"/>
  <c r="E44" i="3"/>
  <c r="D44" i="3"/>
  <c r="D43" i="3" s="1"/>
  <c r="C44" i="3"/>
  <c r="C40" i="3"/>
  <c r="E37" i="3"/>
  <c r="D37" i="3"/>
  <c r="C37" i="3"/>
  <c r="C35" i="3"/>
  <c r="E34" i="3"/>
  <c r="D34" i="3"/>
  <c r="C34" i="3"/>
  <c r="E27" i="3"/>
  <c r="E24" i="3" s="1"/>
  <c r="E21" i="3" s="1"/>
  <c r="D27" i="3"/>
  <c r="D24" i="3" s="1"/>
  <c r="D21" i="3" s="1"/>
  <c r="C27" i="3"/>
  <c r="C24" i="3"/>
  <c r="C21" i="3" s="1"/>
  <c r="E11" i="3"/>
  <c r="D11" i="3"/>
  <c r="C11" i="3"/>
  <c r="C9" i="3"/>
  <c r="E8" i="3"/>
  <c r="D8" i="3"/>
  <c r="C8" i="3"/>
  <c r="C10" i="3" l="1"/>
  <c r="C6" i="3" s="1"/>
  <c r="C5" i="3" s="1"/>
  <c r="E10" i="3"/>
  <c r="E6" i="3" s="1"/>
  <c r="E5" i="3" s="1"/>
  <c r="C33" i="3"/>
  <c r="E43" i="3"/>
  <c r="E33" i="3" s="1"/>
  <c r="D33" i="3"/>
  <c r="D10" i="3" s="1"/>
  <c r="D6" i="3" s="1"/>
  <c r="D5" i="3" s="1"/>
  <c r="F40" i="4" l="1"/>
  <c r="D40" i="4"/>
  <c r="F76" i="3"/>
  <c r="F75" i="3"/>
  <c r="F73" i="3"/>
  <c r="F72" i="3"/>
  <c r="F71" i="3"/>
  <c r="F70" i="3"/>
  <c r="F33" i="4"/>
  <c r="F68" i="3"/>
  <c r="F67" i="3"/>
  <c r="F66" i="3"/>
  <c r="F64" i="3"/>
  <c r="F63" i="3"/>
  <c r="F62" i="3"/>
  <c r="F60" i="3"/>
  <c r="F59" i="3"/>
  <c r="F58" i="3"/>
  <c r="F57" i="3"/>
  <c r="F56" i="3"/>
  <c r="F54" i="3"/>
  <c r="F53" i="3"/>
  <c r="F52" i="3"/>
  <c r="F51" i="3"/>
  <c r="F50" i="3"/>
  <c r="F49" i="3"/>
  <c r="F48" i="3"/>
  <c r="F47" i="3"/>
  <c r="F46" i="3"/>
  <c r="F45" i="3"/>
  <c r="F42" i="3"/>
  <c r="F41" i="3"/>
  <c r="F40" i="3"/>
  <c r="F39" i="3"/>
  <c r="F38" i="3"/>
  <c r="F36" i="3"/>
  <c r="F35" i="3"/>
  <c r="F32" i="3"/>
  <c r="F31" i="3"/>
  <c r="F30" i="3"/>
  <c r="F29" i="3"/>
  <c r="F28" i="3"/>
  <c r="F8" i="4"/>
  <c r="F26" i="3"/>
  <c r="F25" i="3"/>
  <c r="F23" i="3"/>
  <c r="F22" i="3"/>
  <c r="F20" i="3"/>
  <c r="F19" i="3"/>
  <c r="F18" i="3"/>
  <c r="F17" i="3"/>
  <c r="F16" i="3"/>
  <c r="F15" i="3"/>
  <c r="F14" i="3"/>
  <c r="F13" i="3"/>
  <c r="F12" i="3"/>
  <c r="F7" i="4"/>
  <c r="H44" i="4"/>
  <c r="H42" i="4"/>
  <c r="E40" i="4"/>
  <c r="C40" i="4"/>
  <c r="H39" i="4"/>
  <c r="H38" i="4"/>
  <c r="G37" i="4"/>
  <c r="F37" i="4"/>
  <c r="E37" i="4"/>
  <c r="D37" i="4"/>
  <c r="C37" i="4"/>
  <c r="B37" i="4"/>
  <c r="H35" i="4"/>
  <c r="H34" i="4"/>
  <c r="D33" i="4"/>
  <c r="B33" i="4"/>
  <c r="B30" i="4" s="1"/>
  <c r="H32" i="4"/>
  <c r="G30" i="4"/>
  <c r="E30" i="4"/>
  <c r="C30" i="4"/>
  <c r="H29" i="4"/>
  <c r="H28" i="4"/>
  <c r="H27" i="4"/>
  <c r="G25" i="4"/>
  <c r="E25" i="4"/>
  <c r="C25" i="4"/>
  <c r="B25" i="4"/>
  <c r="G20" i="4"/>
  <c r="E20" i="4"/>
  <c r="C20" i="4"/>
  <c r="H13" i="4"/>
  <c r="G10" i="4"/>
  <c r="E10" i="4"/>
  <c r="C10" i="4"/>
  <c r="G6" i="4"/>
  <c r="E6" i="4"/>
  <c r="C6" i="4"/>
  <c r="D9" i="4" l="1"/>
  <c r="C36" i="4"/>
  <c r="G19" i="4"/>
  <c r="G23" i="4" s="1"/>
  <c r="E19" i="4"/>
  <c r="E23" i="4" s="1"/>
  <c r="H37" i="4"/>
  <c r="C19" i="4"/>
  <c r="C23" i="4" s="1"/>
  <c r="E36" i="4"/>
  <c r="E24" i="4"/>
  <c r="G24" i="4"/>
  <c r="B24" i="4"/>
  <c r="D36" i="4"/>
  <c r="F36" i="4"/>
  <c r="H17" i="4"/>
  <c r="F11" i="3"/>
  <c r="F65" i="3"/>
  <c r="F44" i="3"/>
  <c r="F69" i="3"/>
  <c r="D10" i="4"/>
  <c r="H14" i="4"/>
  <c r="H12" i="4"/>
  <c r="D22" i="4"/>
  <c r="F55" i="3"/>
  <c r="H33" i="4"/>
  <c r="F37" i="3"/>
  <c r="F22" i="4"/>
  <c r="F34" i="3"/>
  <c r="F9" i="3"/>
  <c r="F74" i="3"/>
  <c r="F27" i="3"/>
  <c r="D7" i="4"/>
  <c r="B10" i="4"/>
  <c r="H11" i="4"/>
  <c r="B40" i="4"/>
  <c r="B36" i="4" s="1"/>
  <c r="H41" i="4"/>
  <c r="H18" i="4"/>
  <c r="H15" i="4"/>
  <c r="H16" i="4"/>
  <c r="C24" i="4"/>
  <c r="G40" i="4"/>
  <c r="B20" i="4" l="1"/>
  <c r="E43" i="4"/>
  <c r="F21" i="3"/>
  <c r="D20" i="4"/>
  <c r="F24" i="3"/>
  <c r="F10" i="4"/>
  <c r="H10" i="4" s="1"/>
  <c r="F20" i="4"/>
  <c r="F61" i="3"/>
  <c r="D8" i="4"/>
  <c r="D6" i="4" s="1"/>
  <c r="D19" i="4" s="1"/>
  <c r="H7" i="4"/>
  <c r="F43" i="3"/>
  <c r="F8" i="3"/>
  <c r="H21" i="4"/>
  <c r="G36" i="4"/>
  <c r="H40" i="4"/>
  <c r="C43" i="4"/>
  <c r="F25" i="4" l="1"/>
  <c r="D23" i="4"/>
  <c r="B8" i="4"/>
  <c r="H8" i="4" s="1"/>
  <c r="H20" i="4"/>
  <c r="F9" i="4"/>
  <c r="F6" i="4" s="1"/>
  <c r="F19" i="4" s="1"/>
  <c r="F23" i="4" s="1"/>
  <c r="H22" i="4"/>
  <c r="F30" i="4"/>
  <c r="F7" i="3"/>
  <c r="F33" i="3"/>
  <c r="H36" i="4"/>
  <c r="G43" i="4"/>
  <c r="H9" i="4" l="1"/>
  <c r="B6" i="4"/>
  <c r="H6" i="4" s="1"/>
  <c r="F24" i="4"/>
  <c r="F43" i="4" s="1"/>
  <c r="F10" i="3"/>
  <c r="D25" i="4"/>
  <c r="H45" i="4" l="1"/>
  <c r="B19" i="4"/>
  <c r="H19" i="4" s="1"/>
  <c r="F6" i="3"/>
  <c r="B23" i="4" l="1"/>
  <c r="F5" i="3"/>
  <c r="H25" i="4"/>
  <c r="H26" i="4"/>
  <c r="D30" i="4"/>
  <c r="H31" i="4"/>
  <c r="H23" i="4" l="1"/>
  <c r="B43" i="4"/>
  <c r="D24" i="4"/>
  <c r="H30" i="4"/>
  <c r="H24" i="4" l="1"/>
  <c r="D43" i="4"/>
</calcChain>
</file>

<file path=xl/sharedStrings.xml><?xml version="1.0" encoding="utf-8"?>
<sst xmlns="http://schemas.openxmlformats.org/spreadsheetml/2006/main" count="2550" uniqueCount="727">
  <si>
    <t>00</t>
  </si>
  <si>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</si>
  <si>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</si>
  <si>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</si>
  <si>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</si>
  <si>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</si>
  <si>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</si>
  <si>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</si>
  <si>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</si>
  <si>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</si>
  <si>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</si>
  <si>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</si>
  <si>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</si>
  <si>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</si>
  <si>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</si>
  <si>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</si>
  <si>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</si>
  <si>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</si>
  <si>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</si>
  <si>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</si>
  <si>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</si>
  <si>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</si>
  <si>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</si>
  <si>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</si>
  <si>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</si>
  <si>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</si>
  <si>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</si>
  <si>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კვარტალური დაზუსტებული გეგმა ნაზარდი ჯამით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</si>
  <si>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</si>
  <si>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</si>
  <si>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</si>
  <si>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</si>
  <si>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</si>
  <si>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</si>
  <si>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</si>
  <si>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</si>
  <si>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</si>
  <si>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</si>
  <si>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</si>
  <si>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</si>
  <si>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</si>
  <si>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</si>
  <si>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</si>
  <si>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</si>
  <si>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</si>
  <si>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</si>
  <si>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</si>
  <si>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</si>
  <si>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</si>
  <si>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</si>
  <si>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საერთაშორისო ორგანიზაციებიდან და სხვა ქვეყნის მთავრობიდან მიღებული მიღებული 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</si>
  <si>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</si>
  <si>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</si>
  <si>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</si>
  <si>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</si>
  <si>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</si>
  <si>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</si>
  <si>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</si>
  <si>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</si>
  <si>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</si>
  <si>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</si>
  <si>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</si>
  <si>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</si>
  <si>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</si>
  <si>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</si>
  <si>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</si>
  <si>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</si>
  <si>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</si>
  <si>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</si>
  <si>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</si>
  <si>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</si>
  <si>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</si>
  <si>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</si>
  <si>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</si>
  <si>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</si>
  <si>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</si>
  <si>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</si>
  <si>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</si>
  <si>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</si>
  <si>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</si>
  <si>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</si>
  <si>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</si>
  <si>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</si>
  <si>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</si>
  <si>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</si>
  <si>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</si>
  <si>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</si>
  <si>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</si>
  <si>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</si>
  <si>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</si>
  <si>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</si>
  <si>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</si>
  <si>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</si>
  <si>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</si>
  <si>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</si>
  <si>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</si>
  <si>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</si>
  <si>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</si>
  <si>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</si>
  <si>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</si>
  <si>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</si>
  <si>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</si>
  <si>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</si>
  <si>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</si>
  <si>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</si>
  <si>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</si>
  <si>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შრომის ანაზღაურება</t>
  </si>
  <si>
    <t>საქონელი და მომსახურება</t>
  </si>
  <si>
    <t>ძირითადი კაპიტალის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</si>
  <si>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</si>
  <si>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</si>
  <si>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</si>
  <si>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</si>
  <si>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</si>
  <si>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</si>
  <si>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</si>
  <si>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</si>
  <si>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</si>
  <si>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</si>
  <si>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</si>
  <si>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</si>
  <si>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</si>
  <si>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</si>
  <si>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</si>
  <si>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</si>
  <si>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</si>
  <si>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 xml:space="preserve">ბუღალტრული აღრიცხვა-ანგარიშგების </t>
  </si>
  <si>
    <t>სახაზინო სამსახურის უფროსი</t>
  </si>
  <si>
    <t>ზურაბ ღომიძე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</si>
  <si>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</si>
  <si>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</si>
  <si>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</si>
  <si>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</si>
  <si>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</si>
  <si>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</si>
  <si>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</si>
  <si>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</si>
  <si>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სარეზერვო ფონდი</t>
  </si>
  <si>
    <t>09 05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</si>
  <si>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</si>
  <si>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</si>
  <si>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</si>
  <si>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</si>
  <si>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</si>
  <si>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</si>
  <si>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</si>
  <si>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</si>
  <si>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</si>
  <si>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</si>
  <si>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</si>
  <si>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ადგილობრივ თვითმმართველ ერთეულებზე გადასაცემი სპეციალური ფინანსური დახმარება</t>
  </si>
  <si>
    <t>09 02</t>
  </si>
  <si>
    <t>09 01 06</t>
  </si>
  <si>
    <t>09 01 05</t>
  </si>
  <si>
    <t>09 01 04</t>
  </si>
  <si>
    <t>09 01 03</t>
  </si>
  <si>
    <t>09 01 02</t>
  </si>
  <si>
    <t>09 01 01</t>
  </si>
  <si>
    <t>ადგილობრივ თვითმმართველ ერთეულებზე გადასაცემი კაპიტალური ფინანსური დახმარება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</si>
  <si>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</si>
  <si>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</si>
  <si>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</si>
  <si>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</si>
  <si>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</si>
  <si>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</si>
  <si>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</si>
  <si>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ლაბორატორიული კვლევითი მომსახურება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</si>
  <si>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</si>
  <si>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</si>
  <si>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</si>
  <si>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</si>
  <si>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</si>
  <si>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</si>
  <si>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სოფლის მეურნეობის განვითარება მაღალეფექტური ტექნოლოგიების დანერგვის გზით</t>
  </si>
  <si>
    <t>07 06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</si>
  <si>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</si>
  <si>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</si>
  <si>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</si>
  <si>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</si>
  <si>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</si>
  <si>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</si>
  <si>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</si>
  <si>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</si>
  <si>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</si>
  <si>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</si>
  <si>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</si>
  <si>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</si>
  <si>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</si>
  <si>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</si>
  <si>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</si>
  <si>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</si>
  <si>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</si>
  <si>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</si>
  <si>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</si>
  <si>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</si>
  <si>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</si>
  <si>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</si>
  <si>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</si>
  <si>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</si>
  <si>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</si>
  <si>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</si>
  <si>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</si>
  <si>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</si>
  <si>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</si>
  <si>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</si>
  <si>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</si>
  <si>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</si>
  <si>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</si>
  <si>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</si>
  <si>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</si>
  <si>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</si>
  <si>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</si>
  <si>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</si>
  <si>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</si>
  <si>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</si>
  <si>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</si>
  <si>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</si>
  <si>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</si>
  <si>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</si>
  <si>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</si>
  <si>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</si>
  <si>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</si>
  <si>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</si>
  <si>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</si>
  <si>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05 14 01</t>
  </si>
  <si>
    <t>05 14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</si>
  <si>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</si>
  <si>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</si>
  <si>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სპორტული ღონისძიებები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</si>
  <si>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</si>
  <si>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</si>
  <si>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</si>
  <si>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</si>
  <si>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</si>
  <si>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</si>
  <si>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</si>
  <si>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</si>
  <si>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კულტურის სფეროს წარმომადგენელთა პროფესიული განვითარების ხელშეწყობა</t>
  </si>
  <si>
    <t>არამატერიალური კულტურული მემკვიდრეობის დაცვა და პოპულარიზაცია</t>
  </si>
  <si>
    <t>05 12 02</t>
  </si>
  <si>
    <t>კულტურის თანამედროვე მიმართულებების განვითარების ხელშეწყობა</t>
  </si>
  <si>
    <t>კულტურის ღონისძიებების ორგანიზება</t>
  </si>
  <si>
    <t>კულტურის პოპულარიზაცია და შემოქმედებითი ინდუსტრიების განვითარების ხელშეწყობა</t>
  </si>
  <si>
    <t>05 12 01</t>
  </si>
  <si>
    <t>კულტურის განვითარება, ხელშეწყობა და პოპულარიზაცია</t>
  </si>
  <si>
    <t>05 12</t>
  </si>
  <si>
    <t>05 11 02</t>
  </si>
  <si>
    <t>05 11 01</t>
  </si>
  <si>
    <t>სკოლისგარეშე სასპორტო საგანმანათლებლო დაწესებულებების ხელშეწყობა</t>
  </si>
  <si>
    <t>05 11</t>
  </si>
  <si>
    <t>სახელოვნებო განათლების ხელშეწყობა</t>
  </si>
  <si>
    <t>05 09</t>
  </si>
  <si>
    <t>უწყვეტი განათლება</t>
  </si>
  <si>
    <t>05 07 02</t>
  </si>
  <si>
    <t>05 07 01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</si>
  <si>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</si>
  <si>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</si>
  <si>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</si>
  <si>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</si>
  <si>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</si>
  <si>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</si>
  <si>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</si>
  <si>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</si>
  <si>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</si>
  <si>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</si>
  <si>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</si>
  <si>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</si>
  <si>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</si>
  <si>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</si>
  <si>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</si>
  <si>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</si>
  <si>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</si>
  <si>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</si>
  <si>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</si>
  <si>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</si>
  <si>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</si>
  <si>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</si>
  <si>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</si>
  <si>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განათლების მართვა, კულტურისა და სპორტის სფეროს პოლიტიკის შემუშავება და მართვა</t>
  </si>
  <si>
    <t>05 01</t>
  </si>
  <si>
    <t>აჭარის ავტონომიური რესპუბლიკის განათლების, კულტურისა და სპორტის სამინისტრო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</si>
  <si>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</si>
  <si>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</si>
  <si>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</si>
  <si>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</si>
  <si>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</si>
  <si>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</si>
  <si>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</si>
  <si>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საგამომცემლო საქმიანობის ხელშეწყობა</t>
  </si>
  <si>
    <t>04 04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</si>
  <si>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</si>
  <si>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</si>
  <si>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</si>
  <si>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</si>
  <si>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</si>
  <si>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</si>
  <si>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</si>
  <si>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</si>
  <si>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</si>
  <si>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</si>
  <si>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04 01 03 02</t>
  </si>
  <si>
    <t>ქალაქმშენებლობითი და სივრცითი მოწყობის პროგრამა</t>
  </si>
  <si>
    <t>04 01 03</t>
  </si>
  <si>
    <t>ეკონომიკური ობსერვატორია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</si>
  <si>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</si>
  <si>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</si>
  <si>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</si>
  <si>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</si>
  <si>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</si>
  <si>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</si>
  <si>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</si>
  <si>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</si>
  <si>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</si>
  <si>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</si>
  <si>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</si>
  <si>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</si>
  <si>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</si>
  <si>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</si>
  <si>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</si>
  <si>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</si>
  <si>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</si>
  <si>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</si>
  <si>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</si>
  <si>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</si>
  <si>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</si>
  <si>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</si>
  <si>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</si>
  <si>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</si>
  <si>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</si>
  <si>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</si>
  <si>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</si>
  <si>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</si>
  <si>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</si>
  <si>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</si>
  <si>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</si>
  <si>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</si>
  <si>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</si>
  <si>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</si>
  <si>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</si>
  <si>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</si>
  <si>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</si>
  <si>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</si>
  <si>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</si>
  <si>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</si>
  <si>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</si>
  <si>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07 07 08</t>
  </si>
  <si>
    <t>ჩაქვისა და გვარა ხუცუბნის სანერგე მეურნეობების განვითარება</t>
  </si>
  <si>
    <t>07 07 07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</si>
  <si>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</si>
  <si>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</si>
  <si>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</si>
  <si>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</si>
  <si>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</si>
  <si>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</si>
  <si>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</si>
  <si>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</si>
  <si>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</si>
  <si>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</si>
  <si>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</si>
  <si>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</si>
  <si>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</si>
  <si>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</si>
  <si>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</si>
  <si>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</si>
  <si>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მოსახლეობის საზღვაგარეთ მკურნალობის თანადაფინანსება</t>
  </si>
  <si>
    <t>06 02 05</t>
  </si>
  <si>
    <t>05 14 03</t>
  </si>
  <si>
    <t>მწვრთნელთა, მსაჯთა და სპორტსმენთა სოციალური მხარდაჭერა და წახალისება</t>
  </si>
  <si>
    <t>სსიპ "აჭარის ხალხური ცეკვის სახელმწიფო ანსამბლი ხორუმი"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</si>
  <si>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</si>
  <si>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</si>
  <si>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</si>
  <si>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</si>
  <si>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</si>
  <si>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</si>
  <si>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სასპორტო სკოლა"</t>
  </si>
  <si>
    <t>ა(ა)იპ "ქ. ბათუმის მოსწავლე ახალგაზრდობის სასახლე"</t>
  </si>
  <si>
    <t>05 11 07</t>
  </si>
  <si>
    <t>ა(ა)იპ "ნიკოლოზ კანდელაკის სახელობის სამხატვრო სკოლა"</t>
  </si>
  <si>
    <t>05 11 06</t>
  </si>
  <si>
    <t>ა(ა)იპ "აჭარის ხალხური ხელოვნების სკოლა"</t>
  </si>
  <si>
    <t>05 11 05</t>
  </si>
  <si>
    <t>ა(ა)იპ "ქ. ბათუმის ვახტანგ ჭაბუკიანის სახელობის კლასიკური ბალეტის სკოლა"</t>
  </si>
  <si>
    <t>05 11 04</t>
  </si>
  <si>
    <t>ა(ა)იპ "ქ. ბათუმის რევაზ ლაღიძის სახელობის სამუსიკო სკოლა"</t>
  </si>
  <si>
    <t>05 11 03</t>
  </si>
  <si>
    <t>ა(ა)იპ "ქ. ბათუმის ზაქარია ფალიაშვილის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</si>
  <si>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</si>
  <si>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საპანსიონო მომსახურების მქონე საჯარო სკოლების ხელშეწყობა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</si>
  <si>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</si>
  <si>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</si>
  <si>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</si>
  <si>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04 01 06 01</t>
  </si>
  <si>
    <t>აჭარის მაღალმთიანი რეგიონის გაზიფიცირება</t>
  </si>
  <si>
    <t>აჭარის სანაპირო ზოლის ზღვის წყლის ხარისხობრივი მაჩვენებლების მონიტორინგი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</si>
  <si>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</si>
  <si>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</si>
  <si>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</si>
  <si>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</si>
  <si>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</si>
  <si>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</si>
  <si>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</si>
  <si>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</si>
  <si>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</si>
  <si>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</si>
  <si>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</si>
  <si>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</si>
  <si>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</si>
  <si>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</si>
  <si>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საგანმანათლებლო და სამეცნიერო პრაქტიკის დანერგვა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</si>
  <si>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</si>
  <si>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</si>
  <si>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</si>
  <si>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</si>
  <si>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</si>
  <si>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კულტურის დაწესებულებების ინფრასტრუქტურის გაუმჯობესება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</si>
  <si>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</si>
  <si>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</si>
  <si>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</si>
  <si>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</si>
  <si>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</si>
  <si>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</si>
  <si>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</si>
  <si>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04 01 07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</si>
  <si>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</si>
  <si>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</si>
  <si>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</si>
  <si>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</si>
  <si>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</si>
  <si>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</si>
  <si>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</si>
  <si>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</si>
  <si>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</si>
  <si>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</si>
  <si>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</si>
  <si>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</si>
  <si>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</si>
  <si>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</si>
  <si>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</si>
  <si>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</si>
  <si>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06 05 08</t>
  </si>
  <si>
    <t>სმენაპროთეზირებულ ბავშვთა აბილიტაცია/რეაბილიტაცია</t>
  </si>
  <si>
    <t>06 12 03</t>
  </si>
  <si>
    <t>დედათა და ბავშვთა თავშესაფრით უზრუნველყოფა</t>
  </si>
  <si>
    <t>07 05 04</t>
  </si>
  <si>
    <t>07 05 06</t>
  </si>
  <si>
    <t>მსხვილფეხა რქოსანი პირუტყვის ჯიშგანახლების ხელშეწყობა</t>
  </si>
  <si>
    <t>07 12</t>
  </si>
  <si>
    <t>07 12 01</t>
  </si>
  <si>
    <t>07 12 02</t>
  </si>
  <si>
    <t>07 12 02 01</t>
  </si>
  <si>
    <t>07 12 02 02</t>
  </si>
  <si>
    <t>07 12 03</t>
  </si>
  <si>
    <t>07 12 03 01</t>
  </si>
  <si>
    <t>07 12 05</t>
  </si>
  <si>
    <t>07 12 05 01</t>
  </si>
  <si>
    <t>07 12 05 02</t>
  </si>
  <si>
    <t>09 07</t>
  </si>
  <si>
    <t>უცხოეთიდან მიღებული დაფინანსების წყაროებით განსახორციელებელი საინვესტიციო პროექტები და ამ პროექტების თანადაფინანსების ხარჯები</t>
  </si>
  <si>
    <t>09 07 04</t>
  </si>
  <si>
    <t>მდგრადი სოფლის მეურნეობა აჭარაში</t>
  </si>
  <si>
    <t>09 11</t>
  </si>
  <si>
    <t xml:space="preserve">ავტონომიური რესპუბლიკის ტერიტორიაზე არსებულ მუნიციპალიტეტებში განსახორციელებელი პროექტების ფონდი 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</si>
  <si>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</si>
  <si>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</si>
  <si>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</si>
  <si>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</si>
  <si>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</si>
  <si>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</si>
  <si>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</si>
  <si>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</si>
  <si>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</si>
  <si>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</si>
  <si>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</si>
  <si>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</si>
  <si>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</si>
  <si>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</si>
  <si>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</si>
  <si>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04 08</t>
  </si>
  <si>
    <t>საწარმოთა მართვა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</si>
  <si>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</si>
  <si>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</si>
  <si>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</si>
  <si>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</si>
  <si>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</si>
  <si>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არაფორმალური განათლებისა და თავისუფალი დროის სწორად მართვის ხელშეწყობა</t>
  </si>
  <si>
    <t>ლაშქრობა და ბანაკები</t>
  </si>
  <si>
    <t>გართობა და შემეცნება</t>
  </si>
  <si>
    <t>ახალგაზრდობის ცნობიერების ამაღლება და მოხალისეობრივი  საქმიანობის ხელშეწყობა</t>
  </si>
  <si>
    <t>კონფერენციები და ფორუმები</t>
  </si>
  <si>
    <t>მოხალისეობა</t>
  </si>
  <si>
    <t>კარიერული განვითარებისა და ახალგაზრდული ინიციატივების მხარდაჭერა</t>
  </si>
  <si>
    <t>კარიერული განვითარების ხელშეწყობა</t>
  </si>
  <si>
    <t>ახალგაზრდული ინიციატივების მხარდაჭერა</t>
  </si>
  <si>
    <t>ახალგაზრდობის ინტელექტუალურ-კულტურული განვითარების  მხარდაჭერა</t>
  </si>
  <si>
    <t>ინტელექტუალური თამაშები</t>
  </si>
  <si>
    <t>კულტურა და ხელოვნება</t>
  </si>
  <si>
    <t>07 13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</si>
  <si>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</si>
  <si>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</si>
  <si>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</si>
  <si>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</si>
  <si>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</si>
  <si>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</si>
  <si>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</si>
  <si>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</si>
  <si>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</si>
  <si>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ზოგადი და პროფესიული განათლება</t>
  </si>
  <si>
    <t>05 08 01</t>
  </si>
  <si>
    <t>ვასწავლოთ მომავალი წარმატებისათვის</t>
  </si>
  <si>
    <t>05 08 02</t>
  </si>
  <si>
    <t>05 10</t>
  </si>
  <si>
    <t>უმაღლესი განათლება</t>
  </si>
  <si>
    <t>05 10 01</t>
  </si>
  <si>
    <t>05 10 02</t>
  </si>
  <si>
    <t>05 10 03</t>
  </si>
  <si>
    <t>ტექნიკური და საბუნებისმეტყველო მიმართულებების ხელშეწყობა</t>
  </si>
  <si>
    <t>05 10 04</t>
  </si>
  <si>
    <t>05 14 01 01</t>
  </si>
  <si>
    <t>05 14 01 02</t>
  </si>
  <si>
    <t>05 14 08</t>
  </si>
  <si>
    <t>05 14 10</t>
  </si>
  <si>
    <t>05 14 10 01</t>
  </si>
  <si>
    <t>05 14 10 02</t>
  </si>
  <si>
    <t>05 14 11</t>
  </si>
  <si>
    <t>05 14 11 04</t>
  </si>
  <si>
    <t>05 14 11 05</t>
  </si>
  <si>
    <t>05 14 12</t>
  </si>
  <si>
    <t>05 14 12 01</t>
  </si>
  <si>
    <t>05 14 12 02</t>
  </si>
  <si>
    <t>05 14 12 03</t>
  </si>
  <si>
    <t>05 14 12 04</t>
  </si>
  <si>
    <t>05 14 12 05</t>
  </si>
  <si>
    <t>05 14 12 06</t>
  </si>
  <si>
    <t>05 14 14</t>
  </si>
  <si>
    <t>05 14 15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</si>
  <si>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</si>
  <si>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</si>
  <si>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</si>
  <si>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</si>
  <si>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</si>
  <si>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</si>
  <si>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</si>
  <si>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</si>
  <si>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</si>
  <si>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</si>
  <si>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</si>
  <si>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05 18 02</t>
  </si>
  <si>
    <t>05 18 02 01</t>
  </si>
  <si>
    <t>05 18 02 02</t>
  </si>
  <si>
    <t>05 18 03</t>
  </si>
  <si>
    <t>05 18 03 01</t>
  </si>
  <si>
    <t>05 18 03 02</t>
  </si>
  <si>
    <t>05 18 04</t>
  </si>
  <si>
    <t>05 18 04 01</t>
  </si>
  <si>
    <t>05 18 04 02</t>
  </si>
  <si>
    <t>05 18 05</t>
  </si>
  <si>
    <t>05 18 05 01</t>
  </si>
  <si>
    <t>05 18 05 02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</si>
  <si>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</si>
  <si>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</si>
  <si>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</si>
  <si>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2008 წლის რუსული აგრესიის შედეგად დაღუპულთა, დაზიანების შედეგად შეზღუდული შესაძლებლობის სტატუსის მქონე მეომართა და 2012 წელს ავღანეთში დაღუპულ სამხედრო მოსამსახურეთა ოჯახების  დახმარება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</si>
  <si>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</si>
  <si>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</si>
  <si>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</si>
  <si>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</si>
  <si>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07 07 13</t>
  </si>
  <si>
    <t>აგრო-მომსახურების განვითარების ხელშეწყობა</t>
  </si>
  <si>
    <t>07 12 03 02</t>
  </si>
  <si>
    <t>სანიტარული ჭრა</t>
  </si>
  <si>
    <t>07 14</t>
  </si>
  <si>
    <t>სოფლად მეწარმეობის განვითარების ხელშეწყობა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</si>
  <si>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</si>
  <si>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</si>
  <si>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ტრანსფერები რომელიც სხვაგან არ არის კლასიფიცირებული</t>
  </si>
  <si>
    <t>09 02 03</t>
  </si>
  <si>
    <t>04 13 04</t>
  </si>
  <si>
    <t>ახალი კორონავირუსის შესაძლო გავრცელების პრევენციის ღონისძიებები</t>
  </si>
  <si>
    <t>06 11</t>
  </si>
  <si>
    <t xml:space="preserve"> </t>
  </si>
  <si>
    <t>ქალაქ ბათუმის 170 საწოლზე გათვლილი მრავალპროფილური კლინიკური საავადმყოფოს აღჭურვა, ფუნქციონირება, რისკ ჯგუფების ინდივიდუალური დაცვის საშუალებებით და საკარანტინე სივრცის სამედიცინო პერსონალით უზრუნველყოფა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</si>
  <si>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</si>
  <si>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</si>
  <si>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</si>
  <si>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აჭარის ავტონომიური რესპუბლიკის მთავრობა</t>
  </si>
  <si>
    <t>04 01 03 03</t>
  </si>
  <si>
    <t>აჭარის ტერიტორიაზე არსებული მთის კურორტებისა და სარეკრეაციო ადგილების განვითარება</t>
  </si>
  <si>
    <t>05 08 03</t>
  </si>
  <si>
    <t>პროფესიული განათლების ხელშეწყობა</t>
  </si>
  <si>
    <t>06 10 02</t>
  </si>
  <si>
    <t>საზღვაო სფეროში დასაქმების ხელშეწყობა</t>
  </si>
  <si>
    <t>06 10 05</t>
  </si>
  <si>
    <t>კვალიფიკაციის ამაღლება არაფორმალური განათლების გზით</t>
  </si>
  <si>
    <t>06 10 06</t>
  </si>
  <si>
    <t>შშმ პირთა პროფესიული გადამზადებისა და დასაქმების ხელშეწყობა</t>
  </si>
  <si>
    <t>06 10 07</t>
  </si>
  <si>
    <t>დასაქმების ხელშეწყობა პროფესიული მომზადება/გადამზადების გზით</t>
  </si>
  <si>
    <t>06 10 08</t>
  </si>
  <si>
    <t>სტუდენტთა დასაქმების ხელშეწყობა</t>
  </si>
  <si>
    <t>07 06 18</t>
  </si>
  <si>
    <t>სასოფლო-სამეურნეო გაერთიანებებისა და საოჯახო მეურნეობების განვითარების ხელშეწყობა</t>
  </si>
  <si>
    <t>მაღალმთიან აჭარაში სანერგე, საჩითილე მეურნეობების განვითარების ხელშეწყობა</t>
  </si>
  <si>
    <t>07 12 04</t>
  </si>
  <si>
    <t>საზოგადოების ცნობიერების ამაღლება</t>
  </si>
  <si>
    <t>07 12 04 01</t>
  </si>
  <si>
    <t>სატყეო სექტორში ცნობიერების ამაღლება</t>
  </si>
  <si>
    <t>სამელიორაციო სისტემების რეკონსტრუქცია</t>
  </si>
  <si>
    <t>09 03 03</t>
  </si>
  <si>
    <t>შ.პ.ს. "გოდერძი რესორტს"</t>
  </si>
  <si>
    <t>06 06 04</t>
  </si>
  <si>
    <t>ერთჯერადი სოციალური დახმარება</t>
  </si>
  <si>
    <t>საჯარო სკოლების საპანსიონო მომსახურება, გაძლიერებული (მათემატიკა) და ინკლუზიური სწავლების ხელშეწყობა</t>
  </si>
  <si>
    <t>გაძლიერებული (მათემატიკა) და ინკლუზიური სწავლების ხელშეწყობა</t>
  </si>
  <si>
    <t>07 06 15</t>
  </si>
  <si>
    <t>სოფლის მეურნეობის მექანიზაციის ტექნიკური საშუალებებით ფერმერთა და აგრომეწარმეთა უზრუნველყოფის ხელშეწყობა</t>
  </si>
  <si>
    <t>09 13</t>
  </si>
  <si>
    <t>ჯანმრთელობისა და ეკოლოგიური რისკების რაოდენობრივი განსაზღვრა და ბათუმის ყოფილი ნავთობგადამამუშავებელი ქარხნის ტერიტორიის რეაბილიტაციის ხელშეწყობა</t>
  </si>
  <si>
    <t>სხვა არაკლასიფიცირებული საქმიანობა სოციალური დაცვის სფეროში</t>
  </si>
  <si>
    <t>7.10.9</t>
  </si>
  <si>
    <t>საცხოვრებლით უზრუნველყოფა</t>
  </si>
  <si>
    <t>7.10.6</t>
  </si>
  <si>
    <t>ხანდაზმულთა სოციალური დაცვა</t>
  </si>
  <si>
    <t>7.10.2</t>
  </si>
  <si>
    <t>შეზღუდული შესაძლებლობების მქონე პირთა სოციალური დაცვა</t>
  </si>
  <si>
    <t>7.10.1.2</t>
  </si>
  <si>
    <t>ავადმყოფთა და შეზღუდული შესაძლებლობების მქონე პირთა სოციალური დაცვა</t>
  </si>
  <si>
    <t>7.10.1</t>
  </si>
  <si>
    <t>სოციალური დაცვა</t>
  </si>
  <si>
    <t>7.10</t>
  </si>
  <si>
    <t>სხვა არაკლასიფიცირებული საქმიანობა განათლების სფეროში</t>
  </si>
  <si>
    <t>7.9.8</t>
  </si>
  <si>
    <t>უმაღლესი აკადემიური განათლება</t>
  </si>
  <si>
    <t>7.9.4.2</t>
  </si>
  <si>
    <t>უმაღლესი პროფესიული განათლება</t>
  </si>
  <si>
    <t>7.9.4.1</t>
  </si>
  <si>
    <t>7.9.4</t>
  </si>
  <si>
    <t>საშუალო ზოგადი განათლება</t>
  </si>
  <si>
    <t>7.9.2.3</t>
  </si>
  <si>
    <t>ზოგადი განათლება</t>
  </si>
  <si>
    <t>7.9.2</t>
  </si>
  <si>
    <t>განათლება</t>
  </si>
  <si>
    <t>7.9</t>
  </si>
  <si>
    <t>სხვა არაკლასიფიცირებული საქმიანობა დასვენების, კულტურისა და რელიგიის სფეროში</t>
  </si>
  <si>
    <t>7.8.6</t>
  </si>
  <si>
    <t>ტელერადიომაუწყებლობა და საგამომცემლო საქმიანობა</t>
  </si>
  <si>
    <t>7.8.3</t>
  </si>
  <si>
    <t>მომსახურება კულტურის სფეროში</t>
  </si>
  <si>
    <t>7.8.2</t>
  </si>
  <si>
    <t>მომსახურება დასვენებისა და სპორტის სფეროში</t>
  </si>
  <si>
    <t>7.8.1</t>
  </si>
  <si>
    <t>დასვენება, კულტურა და რელიგია</t>
  </si>
  <si>
    <t>7.8</t>
  </si>
  <si>
    <t>სხვა არაკლასიფიცირებული საქმიანობა ჯანმრთელობის დაცვის სფეროში</t>
  </si>
  <si>
    <t>7.7.6</t>
  </si>
  <si>
    <t>საზოგადოებრივი ჯანდაცვის მომსახურება</t>
  </si>
  <si>
    <t>7.7.4</t>
  </si>
  <si>
    <t>სპეციალიზებული საავადმყოფოების მომსახურება</t>
  </si>
  <si>
    <t>7.7.3.2</t>
  </si>
  <si>
    <t>ზოგადი პროფილის საავადმყოფოების მომსახურება</t>
  </si>
  <si>
    <t>7.7.3.1</t>
  </si>
  <si>
    <t>საავადმყოფოების მომსახურება</t>
  </si>
  <si>
    <t>7.7.3</t>
  </si>
  <si>
    <t>სპეციალიზირებული ამბულატორიული მომსახურება</t>
  </si>
  <si>
    <t>7.7.2.2</t>
  </si>
  <si>
    <t>ამბულატორიული მომსახურება</t>
  </si>
  <si>
    <t>7.7.2</t>
  </si>
  <si>
    <t>ჯანმრთელობის დაცვა</t>
  </si>
  <si>
    <t>7.7</t>
  </si>
  <si>
    <t>ბინათმშენებლობა</t>
  </si>
  <si>
    <t>7.6.1</t>
  </si>
  <si>
    <t>საბინაო-კომუნალური მეურნეობა</t>
  </si>
  <si>
    <t>7.6</t>
  </si>
  <si>
    <t>სხვა არაკლასიფიცირებული საქმიანობა გარემოს დაცვის სფეროში</t>
  </si>
  <si>
    <t>7.5.6</t>
  </si>
  <si>
    <t>გარემოს დაბინძურების წინააღმდეგ ბრძოლა</t>
  </si>
  <si>
    <t>7.5.3</t>
  </si>
  <si>
    <t>გარემოს დაცვა</t>
  </si>
  <si>
    <t>7.5</t>
  </si>
  <si>
    <t>სხვა არაკლასიფიცირებული საქმიანობა ეკონომიკის სფეროში</t>
  </si>
  <si>
    <t>7.4.9</t>
  </si>
  <si>
    <t>ტურიზმი</t>
  </si>
  <si>
    <t>7.4.7.3</t>
  </si>
  <si>
    <t>ეკონომიკის სხვა დარგები</t>
  </si>
  <si>
    <t>7.4.7</t>
  </si>
  <si>
    <t>მილსადენები და სხვა სახის სატრანსპორტო საშუალებები</t>
  </si>
  <si>
    <t>7.4.5.5</t>
  </si>
  <si>
    <t>საავტომობილო ტრანსპორტი და გზები</t>
  </si>
  <si>
    <t>7.4.5.1</t>
  </si>
  <si>
    <t>ტრანსპორტი</t>
  </si>
  <si>
    <t>7.4.5</t>
  </si>
  <si>
    <t>სატყეო მეურნეობა</t>
  </si>
  <si>
    <t>7.4.2.2</t>
  </si>
  <si>
    <t>სოფლის მეურნეობა</t>
  </si>
  <si>
    <t>7.4.2.1</t>
  </si>
  <si>
    <t>სოფლის მეურნეობა, სატყეო მეურნეობა, მეთევზეობა და მონადირეობა</t>
  </si>
  <si>
    <t>7.4.2</t>
  </si>
  <si>
    <t>ეკონომიკური საქმიანობა</t>
  </si>
  <si>
    <t>7.4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</si>
  <si>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</si>
  <si>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7.1.8</t>
  </si>
  <si>
    <t>საერთო დანიშნულების ფულადი ნაკადები მთავრობის სხვადასხვა დონეს შორის</t>
  </si>
  <si>
    <t>7.1.7</t>
  </si>
  <si>
    <t>ვალთან დაკავშირებული ოპერაციები</t>
  </si>
  <si>
    <t>7.1.6</t>
  </si>
  <si>
    <t>საერთო დანიშნულების სხვა მომსახურება</t>
  </si>
  <si>
    <t>7.1.3.3</t>
  </si>
  <si>
    <t>საერთო დანიშნულების მომსახურება</t>
  </si>
  <si>
    <t>7.1.3</t>
  </si>
  <si>
    <t>საგარეო ურთიერთობები</t>
  </si>
  <si>
    <t>7.1.1.3</t>
  </si>
  <si>
    <t>ფინანსური და ფისკალური საქმიანობა</t>
  </si>
  <si>
    <t>7.1.1.2</t>
  </si>
  <si>
    <t>აღმასრულებელი და წარმომადგენლობითი ორგანოების საქმიანობის უზრუნველყოფა</t>
  </si>
  <si>
    <t>7.1.1.1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</si>
  <si>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</si>
  <si>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</t>
  </si>
  <si>
    <t>საერთო დანიშნულების სახელმწიფო მომსახურება</t>
  </si>
  <si>
    <t>7.1</t>
  </si>
  <si>
    <t>მთლიანი ხარჯები</t>
  </si>
  <si>
    <t>7</t>
  </si>
  <si>
    <t>აჭარის ავტონომიური რესპუბლიკის რესპუბლიკური ბიუჯეტის გადასახელების შესრულების ანგარიში ორგანიზაციული კლასიფიკაციის მიხედვით 2021 წლის პირველი ოქტომბრის მდგომარეობით</t>
  </si>
  <si>
    <t>აჭარის ავტონომიური რესპუბლიკის რესპუბლიკური ბიუჯეტის შემოსულობების შესრულების ანგარიშგების ფორმა 2021 წლის პირველი ოქტომბრის მდგომარეობით</t>
  </si>
  <si>
    <t>აჭარის ავტონომიური რესპუბლიკის რესპუბლიკური ბიუჯეტის ბალანსის შესრულების ანგარიშგების ფორმა 2021 წლის პირველი ოქტომბრის დგომარეობით</t>
  </si>
  <si>
    <t>აჭარის ავტონომიური რესპუბლიკის რესპუბლიკური ბიუჯეტის გადასახელების შესრულების ანგარიში ფუნქციონალური კლასიფიკაციის მიხედვით 2021 წლის პირველი ოქტომბრის მდგომარეობით</t>
  </si>
  <si>
    <t>მომუშავეთა რიცხოვნობა</t>
  </si>
  <si>
    <t>კვარტალური დაზუსტებული გეგმა (ნაზარდი ჯამით)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</si>
</sst>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10"/>
      <color rgb="FFC00000"/>
      <name val="Sylfaen"/>
      <family val="1"/>
    </font>
    <font>
      <b/>
      <sz val="9"/>
      <color rgb="FFC00000"/>
      <name val="Sylfaen"/>
      <family val="1"/>
    </font>
    <font>
      <b/>
      <sz val="8"/>
      <color rgb="FF000000"/>
      <name val="Arial"/>
      <family val="2"/>
      <charset val="204"/>
    </font>
    <font>
      <b/>
      <sz val="8"/>
      <color rgb="FF000000"/>
      <name val="Sylfaen"/>
      <family val="1"/>
      <charset val="204"/>
    </font>
    <font>
      <sz val="8"/>
      <color rgb="FF000000"/>
      <name val="Arial"/>
      <family val="2"/>
      <charset val="204"/>
    </font>
    <font>
      <sz val="8"/>
      <color rgb="FF000000"/>
      <name val="Sylfaen"/>
      <family val="1"/>
      <charset val="204"/>
    </font>
    <font>
      <sz val="11"/>
      <name val="Calibri"/>
      <family val="2"/>
      <charset val="204"/>
    </font>
    <font>
      <b/>
      <sz val="9"/>
      <color rgb="FF000000"/>
      <name val="Sylfaen"/>
      <family val="1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color rgb="FF000000"/>
      <name val="Sylfaen"/>
      <family val="1"/>
      <charset val="204"/>
    </font>
    <font>
      <b/>
      <i/>
      <sz val="12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b/>
      <sz val="10"/>
      <color indexed="56"/>
      <name val="Sylfaen"/>
      <family val="1"/>
    </font>
    <font>
      <b/>
      <sz val="10"/>
      <color indexed="17"/>
      <name val="Sylfaen"/>
      <family val="1"/>
    </font>
    <font>
      <b/>
      <sz val="9"/>
      <name val="Sylfaen"/>
      <family val="1"/>
    </font>
    <font>
      <b/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8"/>
      <color rgb="FF000000"/>
      <name val="Arial"/>
      <family val="2"/>
    </font>
    <font>
      <sz val="8"/>
      <color rgb="FF000000"/>
      <name val="Sylfaen"/>
      <family val="1"/>
    </font>
    <font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159">
    <xf numFmtId="0" fontId="1" fillId="0" borderId="0" xfId="0" applyFont="1" applyFill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4" fillId="0" borderId="0" xfId="0" applyFont="1" applyFill="1" applyBorder="1"/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wrapText="1"/>
    </xf>
    <xf numFmtId="0" fontId="7" fillId="0" borderId="1" xfId="0" applyNumberFormat="1" applyFont="1" applyFill="1" applyBorder="1" applyAlignment="1">
      <alignment horizontal="center" vertical="center" wrapText="1" readingOrder="1"/>
    </xf>
    <xf numFmtId="0" fontId="8" fillId="0" borderId="0" xfId="1" applyFont="1"/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right"/>
    </xf>
    <xf numFmtId="0" fontId="13" fillId="0" borderId="6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/>
    </xf>
    <xf numFmtId="4" fontId="13" fillId="3" borderId="8" xfId="1" applyNumberFormat="1" applyFont="1" applyFill="1" applyBorder="1" applyAlignment="1">
      <alignment horizontal="center" vertical="center"/>
    </xf>
    <xf numFmtId="0" fontId="13" fillId="0" borderId="10" xfId="1" applyFont="1" applyBorder="1" applyAlignment="1">
      <alignment horizontal="left" vertical="center" wrapText="1"/>
    </xf>
    <xf numFmtId="0" fontId="13" fillId="0" borderId="11" xfId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3" fillId="0" borderId="18" xfId="1" applyFont="1" applyBorder="1" applyAlignment="1">
      <alignment horizontal="left" vertical="center" wrapText="1"/>
    </xf>
    <xf numFmtId="0" fontId="13" fillId="0" borderId="19" xfId="1" applyFont="1" applyBorder="1" applyAlignment="1">
      <alignment horizontal="center" vertical="center"/>
    </xf>
    <xf numFmtId="4" fontId="13" fillId="0" borderId="20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 wrapText="1"/>
    </xf>
    <xf numFmtId="0" fontId="12" fillId="0" borderId="15" xfId="1" applyFont="1" applyBorder="1" applyAlignment="1">
      <alignment horizontal="center" vertical="center"/>
    </xf>
    <xf numFmtId="4" fontId="12" fillId="0" borderId="16" xfId="1" applyNumberFormat="1" applyFont="1" applyBorder="1" applyAlignment="1">
      <alignment horizontal="center" vertical="center"/>
    </xf>
    <xf numFmtId="0" fontId="13" fillId="3" borderId="6" xfId="1" applyFont="1" applyFill="1" applyBorder="1" applyAlignment="1">
      <alignment horizontal="left" vertical="center" wrapText="1"/>
    </xf>
    <xf numFmtId="0" fontId="13" fillId="0" borderId="22" xfId="1" applyFont="1" applyBorder="1" applyAlignment="1">
      <alignment horizontal="left" vertical="center" wrapText="1"/>
    </xf>
    <xf numFmtId="0" fontId="13" fillId="0" borderId="23" xfId="1" applyFont="1" applyBorder="1" applyAlignment="1">
      <alignment horizontal="center" vertical="center"/>
    </xf>
    <xf numFmtId="4" fontId="13" fillId="0" borderId="24" xfId="1" applyNumberFormat="1" applyFont="1" applyBorder="1" applyAlignment="1">
      <alignment horizontal="center" vertical="center"/>
    </xf>
    <xf numFmtId="4" fontId="13" fillId="0" borderId="23" xfId="1" applyNumberFormat="1" applyFont="1" applyBorder="1" applyAlignment="1">
      <alignment horizontal="center" vertical="center"/>
    </xf>
    <xf numFmtId="4" fontId="13" fillId="3" borderId="7" xfId="1" applyNumberFormat="1" applyFont="1" applyFill="1" applyBorder="1" applyAlignment="1">
      <alignment horizontal="center" vertical="center"/>
    </xf>
    <xf numFmtId="4" fontId="13" fillId="0" borderId="11" xfId="1" applyNumberFormat="1" applyFont="1" applyBorder="1" applyAlignment="1">
      <alignment horizontal="center" vertical="center"/>
    </xf>
    <xf numFmtId="4" fontId="11" fillId="0" borderId="0" xfId="1" applyNumberFormat="1" applyFont="1"/>
    <xf numFmtId="0" fontId="11" fillId="0" borderId="0" xfId="2" applyFont="1"/>
    <xf numFmtId="0" fontId="8" fillId="0" borderId="0" xfId="2"/>
    <xf numFmtId="0" fontId="12" fillId="0" borderId="0" xfId="2" applyFont="1"/>
    <xf numFmtId="0" fontId="11" fillId="0" borderId="0" xfId="2" applyFont="1" applyAlignment="1">
      <alignment horizontal="center" vertical="center" wrapText="1"/>
    </xf>
    <xf numFmtId="0" fontId="13" fillId="0" borderId="31" xfId="2" applyFont="1" applyFill="1" applyBorder="1" applyAlignment="1">
      <alignment horizontal="center" vertical="center" wrapText="1"/>
    </xf>
    <xf numFmtId="0" fontId="12" fillId="0" borderId="25" xfId="2" applyFont="1" applyBorder="1" applyAlignment="1">
      <alignment horizontal="center" vertical="center" textRotation="90" wrapText="1"/>
    </xf>
    <xf numFmtId="0" fontId="13" fillId="3" borderId="32" xfId="2" applyFont="1" applyFill="1" applyBorder="1" applyAlignment="1">
      <alignment horizontal="left" vertical="center" wrapText="1"/>
    </xf>
    <xf numFmtId="0" fontId="15" fillId="0" borderId="33" xfId="2" applyFont="1" applyBorder="1" applyAlignment="1">
      <alignment horizontal="left" vertical="center" wrapText="1" indent="2"/>
    </xf>
    <xf numFmtId="0" fontId="15" fillId="0" borderId="34" xfId="2" applyFont="1" applyBorder="1" applyAlignment="1">
      <alignment horizontal="left" vertical="center" wrapText="1" indent="2"/>
    </xf>
    <xf numFmtId="3" fontId="15" fillId="0" borderId="34" xfId="2" applyNumberFormat="1" applyFont="1" applyBorder="1" applyAlignment="1">
      <alignment horizontal="center" vertical="center"/>
    </xf>
    <xf numFmtId="3" fontId="15" fillId="0" borderId="17" xfId="2" applyNumberFormat="1" applyFont="1" applyBorder="1" applyAlignment="1">
      <alignment horizontal="center" vertical="center"/>
    </xf>
    <xf numFmtId="4" fontId="15" fillId="0" borderId="34" xfId="2" applyNumberFormat="1" applyFont="1" applyBorder="1" applyAlignment="1">
      <alignment horizontal="center" vertical="center"/>
    </xf>
    <xf numFmtId="4" fontId="15" fillId="0" borderId="17" xfId="2" applyNumberFormat="1" applyFont="1" applyBorder="1" applyAlignment="1">
      <alignment horizontal="center" vertical="center"/>
    </xf>
    <xf numFmtId="0" fontId="15" fillId="0" borderId="35" xfId="2" applyFont="1" applyBorder="1" applyAlignment="1">
      <alignment horizontal="left" vertical="center" wrapText="1" indent="2"/>
    </xf>
    <xf numFmtId="0" fontId="16" fillId="0" borderId="34" xfId="2" applyFont="1" applyFill="1" applyBorder="1" applyAlignment="1">
      <alignment horizontal="left" vertical="center" wrapText="1" indent="4"/>
    </xf>
    <xf numFmtId="0" fontId="16" fillId="0" borderId="34" xfId="2" applyFont="1" applyBorder="1" applyAlignment="1">
      <alignment horizontal="left" wrapText="1" indent="4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wrapText="1" indent="2"/>
    </xf>
    <xf numFmtId="0" fontId="16" fillId="0" borderId="35" xfId="2" applyFont="1" applyBorder="1" applyAlignment="1">
      <alignment horizontal="left" wrapText="1" indent="4"/>
    </xf>
    <xf numFmtId="3" fontId="16" fillId="0" borderId="35" xfId="2" applyNumberFormat="1" applyFont="1" applyBorder="1" applyAlignment="1">
      <alignment horizontal="center" vertical="center"/>
    </xf>
    <xf numFmtId="3" fontId="16" fillId="0" borderId="21" xfId="2" applyNumberFormat="1" applyFont="1" applyBorder="1" applyAlignment="1">
      <alignment horizontal="center" vertical="center"/>
    </xf>
    <xf numFmtId="4" fontId="16" fillId="0" borderId="35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indent="2"/>
    </xf>
    <xf numFmtId="0" fontId="16" fillId="0" borderId="34" xfId="2" applyFont="1" applyBorder="1" applyAlignment="1">
      <alignment horizontal="left" indent="4"/>
    </xf>
    <xf numFmtId="0" fontId="17" fillId="0" borderId="0" xfId="2" applyFont="1"/>
    <xf numFmtId="0" fontId="11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9" fillId="0" borderId="0" xfId="2" applyFont="1" applyAlignment="1">
      <alignment vertical="top" wrapText="1"/>
    </xf>
    <xf numFmtId="0" fontId="11" fillId="5" borderId="0" xfId="2" applyFont="1" applyFill="1" applyAlignment="1">
      <alignment horizontal="center"/>
    </xf>
    <xf numFmtId="0" fontId="17" fillId="5" borderId="0" xfId="2" applyFont="1" applyFill="1" applyAlignment="1">
      <alignment horizontal="center"/>
    </xf>
    <xf numFmtId="0" fontId="17" fillId="5" borderId="0" xfId="2" applyFont="1" applyFill="1"/>
    <xf numFmtId="4" fontId="17" fillId="0" borderId="0" xfId="2" applyNumberFormat="1" applyFont="1"/>
    <xf numFmtId="0" fontId="7" fillId="0" borderId="3" xfId="0" applyNumberFormat="1" applyFont="1" applyFill="1" applyBorder="1" applyAlignment="1">
      <alignment horizontal="center" vertical="center" wrapText="1" readingOrder="1"/>
    </xf>
    <xf numFmtId="4" fontId="13" fillId="3" borderId="9" xfId="1" applyNumberFormat="1" applyFont="1" applyFill="1" applyBorder="1" applyAlignment="1">
      <alignment horizontal="center" vertical="center"/>
    </xf>
    <xf numFmtId="4" fontId="13" fillId="0" borderId="13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3" fillId="0" borderId="21" xfId="1" applyNumberFormat="1" applyFont="1" applyBorder="1" applyAlignment="1">
      <alignment horizontal="center" vertical="center"/>
    </xf>
    <xf numFmtId="4" fontId="12" fillId="0" borderId="17" xfId="1" applyNumberFormat="1" applyFont="1" applyBorder="1" applyAlignment="1">
      <alignment horizontal="center" vertical="center"/>
    </xf>
    <xf numFmtId="4" fontId="13" fillId="0" borderId="25" xfId="1" applyNumberFormat="1" applyFont="1" applyBorder="1" applyAlignment="1">
      <alignment horizontal="center" vertical="center"/>
    </xf>
    <xf numFmtId="0" fontId="7" fillId="0" borderId="40" xfId="0" applyNumberFormat="1" applyFont="1" applyFill="1" applyBorder="1" applyAlignment="1">
      <alignment horizontal="center" vertical="center" wrapText="1" readingOrder="1"/>
    </xf>
    <xf numFmtId="0" fontId="7" fillId="0" borderId="41" xfId="0" applyNumberFormat="1" applyFont="1" applyFill="1" applyBorder="1" applyAlignment="1">
      <alignment horizontal="center" vertical="center" wrapText="1" readingOrder="1"/>
    </xf>
    <xf numFmtId="4" fontId="8" fillId="0" borderId="0" xfId="1" applyNumberFormat="1" applyFont="1"/>
    <xf numFmtId="4" fontId="11" fillId="0" borderId="0" xfId="2" applyNumberFormat="1" applyFont="1"/>
    <xf numFmtId="0" fontId="20" fillId="2" borderId="1" xfId="0" applyNumberFormat="1" applyFont="1" applyFill="1" applyBorder="1" applyAlignment="1">
      <alignment horizontal="center" vertical="center" wrapText="1" readingOrder="1"/>
    </xf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2" fillId="0" borderId="1" xfId="0" applyNumberFormat="1" applyFont="1" applyFill="1" applyBorder="1" applyAlignment="1">
      <alignment horizontal="center" vertical="center" wrapText="1" readingOrder="1"/>
    </xf>
    <xf numFmtId="0" fontId="23" fillId="0" borderId="1" xfId="0" applyNumberFormat="1" applyFont="1" applyFill="1" applyBorder="1" applyAlignment="1">
      <alignment vertical="center" wrapText="1" readingOrder="1"/>
    </xf>
    <xf numFmtId="0" fontId="21" fillId="2" borderId="1" xfId="0" applyNumberFormat="1" applyFont="1" applyFill="1" applyBorder="1" applyAlignment="1">
      <alignment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24" fillId="0" borderId="0" xfId="0" applyFont="1" applyFill="1" applyBorder="1"/>
    <xf numFmtId="0" fontId="26" fillId="2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horizontal="center" vertical="center" wrapText="1" readingOrder="1"/>
    </xf>
    <xf numFmtId="0" fontId="28" fillId="0" borderId="1" xfId="0" applyNumberFormat="1" applyFont="1" applyFill="1" applyBorder="1" applyAlignment="1">
      <alignment vertical="center" wrapText="1" readingOrder="1"/>
    </xf>
    <xf numFmtId="0" fontId="25" fillId="2" borderId="1" xfId="0" applyNumberFormat="1" applyFont="1" applyFill="1" applyBorder="1" applyAlignment="1">
      <alignment horizontal="center" vertical="center" wrapText="1" readingOrder="1"/>
    </xf>
    <xf numFmtId="4" fontId="30" fillId="2" borderId="1" xfId="0" applyNumberFormat="1" applyFont="1" applyFill="1" applyBorder="1" applyAlignment="1">
      <alignment horizontal="center" vertical="center" wrapText="1" readingOrder="1"/>
    </xf>
    <xf numFmtId="4" fontId="27" fillId="0" borderId="1" xfId="0" applyNumberFormat="1" applyFont="1" applyFill="1" applyBorder="1" applyAlignment="1">
      <alignment horizontal="center" vertical="center" wrapText="1" readingOrder="1"/>
    </xf>
    <xf numFmtId="3" fontId="10" fillId="3" borderId="32" xfId="2" applyNumberFormat="1" applyFont="1" applyFill="1" applyBorder="1" applyAlignment="1">
      <alignment horizontal="center" vertical="center"/>
    </xf>
    <xf numFmtId="3" fontId="10" fillId="3" borderId="9" xfId="2" applyNumberFormat="1" applyFont="1" applyFill="1" applyBorder="1" applyAlignment="1">
      <alignment horizontal="center" vertical="center"/>
    </xf>
    <xf numFmtId="4" fontId="10" fillId="3" borderId="32" xfId="2" applyNumberFormat="1" applyFont="1" applyFill="1" applyBorder="1" applyAlignment="1">
      <alignment horizontal="center" vertical="center"/>
    </xf>
    <xf numFmtId="4" fontId="10" fillId="3" borderId="9" xfId="2" applyNumberFormat="1" applyFont="1" applyFill="1" applyBorder="1" applyAlignment="1">
      <alignment horizontal="center" vertical="center"/>
    </xf>
    <xf numFmtId="3" fontId="31" fillId="0" borderId="33" xfId="2" applyNumberFormat="1" applyFont="1" applyBorder="1" applyAlignment="1">
      <alignment horizontal="center" vertical="center"/>
    </xf>
    <xf numFmtId="3" fontId="31" fillId="0" borderId="13" xfId="2" applyNumberFormat="1" applyFont="1" applyBorder="1" applyAlignment="1">
      <alignment horizontal="center" vertical="center"/>
    </xf>
    <xf numFmtId="4" fontId="31" fillId="0" borderId="33" xfId="2" applyNumberFormat="1" applyFont="1" applyBorder="1" applyAlignment="1">
      <alignment horizontal="center" vertical="center"/>
    </xf>
    <xf numFmtId="4" fontId="31" fillId="0" borderId="13" xfId="2" applyNumberFormat="1" applyFont="1" applyBorder="1" applyAlignment="1">
      <alignment horizontal="center" vertical="center"/>
    </xf>
    <xf numFmtId="3" fontId="31" fillId="0" borderId="35" xfId="2" applyNumberFormat="1" applyFont="1" applyBorder="1" applyAlignment="1">
      <alignment horizontal="center" vertical="center"/>
    </xf>
    <xf numFmtId="3" fontId="31" fillId="0" borderId="21" xfId="2" applyNumberFormat="1" applyFont="1" applyBorder="1" applyAlignment="1">
      <alignment horizontal="center" vertical="center"/>
    </xf>
    <xf numFmtId="4" fontId="31" fillId="0" borderId="35" xfId="2" applyNumberFormat="1" applyFont="1" applyBorder="1" applyAlignment="1">
      <alignment horizontal="center" vertical="center"/>
    </xf>
    <xf numFmtId="4" fontId="31" fillId="0" borderId="21" xfId="2" applyNumberFormat="1" applyFont="1" applyBorder="1" applyAlignment="1">
      <alignment horizontal="center" vertical="center"/>
    </xf>
    <xf numFmtId="3" fontId="31" fillId="0" borderId="34" xfId="2" applyNumberFormat="1" applyFont="1" applyBorder="1" applyAlignment="1">
      <alignment horizontal="center" vertical="center"/>
    </xf>
    <xf numFmtId="3" fontId="31" fillId="0" borderId="17" xfId="2" applyNumberFormat="1" applyFont="1" applyBorder="1" applyAlignment="1">
      <alignment horizontal="center" vertical="center"/>
    </xf>
    <xf numFmtId="4" fontId="31" fillId="0" borderId="34" xfId="2" applyNumberFormat="1" applyFont="1" applyBorder="1" applyAlignment="1">
      <alignment horizontal="center" vertical="center"/>
    </xf>
    <xf numFmtId="4" fontId="31" fillId="0" borderId="17" xfId="2" applyNumberFormat="1" applyFont="1" applyBorder="1" applyAlignment="1">
      <alignment horizontal="center" vertical="center"/>
    </xf>
    <xf numFmtId="3" fontId="32" fillId="0" borderId="34" xfId="2" applyNumberFormat="1" applyFont="1" applyFill="1" applyBorder="1" applyAlignment="1">
      <alignment horizontal="center" vertical="center"/>
    </xf>
    <xf numFmtId="3" fontId="32" fillId="0" borderId="17" xfId="2" applyNumberFormat="1" applyFont="1" applyFill="1" applyBorder="1" applyAlignment="1">
      <alignment horizontal="center" vertical="center"/>
    </xf>
    <xf numFmtId="4" fontId="32" fillId="0" borderId="34" xfId="2" applyNumberFormat="1" applyFont="1" applyFill="1" applyBorder="1" applyAlignment="1">
      <alignment horizontal="center" vertical="center"/>
    </xf>
    <xf numFmtId="4" fontId="32" fillId="0" borderId="17" xfId="2" applyNumberFormat="1" applyFont="1" applyFill="1" applyBorder="1" applyAlignment="1">
      <alignment horizontal="center" vertical="center"/>
    </xf>
    <xf numFmtId="3" fontId="32" fillId="0" borderId="34" xfId="2" applyNumberFormat="1" applyFont="1" applyBorder="1" applyAlignment="1">
      <alignment horizontal="center" vertical="center"/>
    </xf>
    <xf numFmtId="3" fontId="32" fillId="0" borderId="17" xfId="2" applyNumberFormat="1" applyFont="1" applyBorder="1" applyAlignment="1">
      <alignment horizontal="center" vertical="center"/>
    </xf>
    <xf numFmtId="4" fontId="32" fillId="0" borderId="34" xfId="2" applyNumberFormat="1" applyFont="1" applyBorder="1" applyAlignment="1">
      <alignment horizontal="center" vertical="center"/>
    </xf>
    <xf numFmtId="0" fontId="11" fillId="0" borderId="0" xfId="2" applyFont="1" applyAlignment="1">
      <alignment vertical="top"/>
    </xf>
    <xf numFmtId="0" fontId="11" fillId="0" borderId="0" xfId="2" applyFont="1" applyAlignment="1">
      <alignment horizontal="left" vertical="top"/>
    </xf>
    <xf numFmtId="4" fontId="33" fillId="3" borderId="8" xfId="1" applyNumberFormat="1" applyFont="1" applyFill="1" applyBorder="1" applyAlignment="1">
      <alignment horizontal="center" vertical="center"/>
    </xf>
    <xf numFmtId="4" fontId="33" fillId="3" borderId="9" xfId="1" applyNumberFormat="1" applyFont="1" applyFill="1" applyBorder="1" applyAlignment="1">
      <alignment horizontal="center" vertical="center"/>
    </xf>
    <xf numFmtId="4" fontId="33" fillId="0" borderId="12" xfId="1" applyNumberFormat="1" applyFont="1" applyBorder="1" applyAlignment="1">
      <alignment horizontal="center" vertical="center"/>
    </xf>
    <xf numFmtId="4" fontId="33" fillId="0" borderId="13" xfId="1" applyNumberFormat="1" applyFont="1" applyBorder="1" applyAlignment="1">
      <alignment horizontal="center" vertical="center"/>
    </xf>
    <xf numFmtId="4" fontId="33" fillId="0" borderId="16" xfId="1" applyNumberFormat="1" applyFont="1" applyBorder="1" applyAlignment="1">
      <alignment horizontal="center" vertical="center"/>
    </xf>
    <xf numFmtId="4" fontId="33" fillId="0" borderId="17" xfId="1" applyNumberFormat="1" applyFont="1" applyBorder="1" applyAlignment="1">
      <alignment horizontal="center" vertical="center"/>
    </xf>
    <xf numFmtId="4" fontId="17" fillId="0" borderId="16" xfId="1" applyNumberFormat="1" applyFont="1" applyBorder="1" applyAlignment="1">
      <alignment horizontal="center" vertical="center"/>
    </xf>
    <xf numFmtId="4" fontId="17" fillId="0" borderId="17" xfId="1" applyNumberFormat="1" applyFont="1" applyBorder="1" applyAlignment="1">
      <alignment horizontal="center" vertical="center"/>
    </xf>
    <xf numFmtId="4" fontId="34" fillId="2" borderId="1" xfId="0" applyNumberFormat="1" applyFont="1" applyFill="1" applyBorder="1" applyAlignment="1">
      <alignment horizontal="center" vertical="center" wrapText="1" readingOrder="1"/>
    </xf>
    <xf numFmtId="4" fontId="35" fillId="0" borderId="1" xfId="0" applyNumberFormat="1" applyFont="1" applyFill="1" applyBorder="1" applyAlignment="1">
      <alignment horizontal="center" vertical="center" wrapText="1" readingOrder="1"/>
    </xf>
    <xf numFmtId="0" fontId="36" fillId="0" borderId="1" xfId="0" applyNumberFormat="1" applyFont="1" applyFill="1" applyBorder="1" applyAlignment="1">
      <alignment horizontal="center" vertical="center" wrapText="1" readingOrder="1"/>
    </xf>
    <xf numFmtId="0" fontId="37" fillId="0" borderId="1" xfId="0" applyNumberFormat="1" applyFont="1" applyFill="1" applyBorder="1" applyAlignment="1">
      <alignment horizontal="center" vertical="center" wrapText="1" readingOrder="1"/>
    </xf>
    <xf numFmtId="4" fontId="38" fillId="0" borderId="1" xfId="0" applyNumberFormat="1" applyFont="1" applyFill="1" applyBorder="1" applyAlignment="1">
      <alignment horizontal="center" vertical="center" wrapText="1" readingOrder="1"/>
    </xf>
    <xf numFmtId="0" fontId="11" fillId="5" borderId="0" xfId="2" applyFont="1" applyFill="1" applyAlignment="1">
      <alignment horizontal="center"/>
    </xf>
    <xf numFmtId="0" fontId="14" fillId="0" borderId="0" xfId="2" applyFont="1" applyAlignment="1">
      <alignment horizontal="right" vertical="center"/>
    </xf>
    <xf numFmtId="0" fontId="10" fillId="0" borderId="0" xfId="2" applyFont="1" applyAlignment="1">
      <alignment horizontal="center" vertical="center" wrapText="1"/>
    </xf>
    <xf numFmtId="0" fontId="12" fillId="0" borderId="26" xfId="2" applyFont="1" applyBorder="1" applyAlignment="1">
      <alignment horizontal="right"/>
    </xf>
    <xf numFmtId="0" fontId="13" fillId="0" borderId="27" xfId="2" applyFont="1" applyBorder="1" applyAlignment="1">
      <alignment horizontal="center" vertical="center" wrapText="1"/>
    </xf>
    <xf numFmtId="0" fontId="13" fillId="0" borderId="30" xfId="2" applyFont="1" applyBorder="1" applyAlignment="1">
      <alignment horizontal="center" vertical="center" wrapText="1"/>
    </xf>
    <xf numFmtId="0" fontId="13" fillId="0" borderId="27" xfId="2" applyFont="1" applyFill="1" applyBorder="1" applyAlignment="1">
      <alignment horizontal="center" vertical="center" wrapText="1"/>
    </xf>
    <xf numFmtId="0" fontId="13" fillId="0" borderId="28" xfId="2" applyFont="1" applyFill="1" applyBorder="1" applyAlignment="1">
      <alignment horizontal="center" vertical="center" wrapText="1"/>
    </xf>
    <xf numFmtId="0" fontId="13" fillId="0" borderId="29" xfId="2" applyFont="1" applyFill="1" applyBorder="1" applyAlignment="1">
      <alignment horizontal="center" vertical="center" wrapText="1"/>
    </xf>
    <xf numFmtId="0" fontId="13" fillId="0" borderId="36" xfId="2" applyFont="1" applyBorder="1" applyAlignment="1">
      <alignment horizontal="center" vertical="center"/>
    </xf>
    <xf numFmtId="4" fontId="10" fillId="4" borderId="36" xfId="2" applyNumberFormat="1" applyFont="1" applyFill="1" applyBorder="1" applyAlignment="1">
      <alignment horizontal="center" vertical="center"/>
    </xf>
    <xf numFmtId="0" fontId="11" fillId="5" borderId="0" xfId="2" applyFont="1" applyFill="1" applyAlignment="1">
      <alignment horizontal="center" wrapText="1"/>
    </xf>
    <xf numFmtId="0" fontId="10" fillId="0" borderId="0" xfId="1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29" fillId="0" borderId="0" xfId="0" applyFont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7" fillId="0" borderId="4" xfId="0" applyNumberFormat="1" applyFont="1" applyFill="1" applyBorder="1" applyAlignment="1">
      <alignment horizontal="center" vertical="center" wrapText="1" readingOrder="1"/>
    </xf>
    <xf numFmtId="0" fontId="7" fillId="0" borderId="37" xfId="0" applyNumberFormat="1" applyFont="1" applyFill="1" applyBorder="1" applyAlignment="1">
      <alignment horizontal="center" vertical="center" wrapText="1" readingOrder="1"/>
    </xf>
    <xf numFmtId="0" fontId="7" fillId="0" borderId="38" xfId="0" applyNumberFormat="1" applyFont="1" applyFill="1" applyBorder="1" applyAlignment="1">
      <alignment horizontal="center" vertical="center" wrapText="1" readingOrder="1"/>
    </xf>
    <xf numFmtId="0" fontId="7" fillId="0" borderId="39" xfId="0" applyNumberFormat="1" applyFont="1" applyFill="1" applyBorder="1" applyAlignment="1">
      <alignment horizontal="center" vertical="center" wrapText="1" readingOrder="1"/>
    </xf>
  </cellXfs>
  <cellStyles count="3">
    <cellStyle name="Normal" xfId="0" builtinId="0"/>
    <cellStyle name="ჩვეულებრივი 2" xfId="1"/>
    <cellStyle name="ჩვეულებრივი 3" xfId="2"/>
  </cellStyles>
  <dxfs count="92"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69"/>
  <sheetViews>
    <sheetView showGridLines="0" tabSelected="1" topLeftCell="A11" zoomScale="110" zoomScaleNormal="110" zoomScalePageLayoutView="145" workbookViewId="0">
      <selection activeCell="E55" sqref="E55"/>
    </sheetView>
  </sheetViews>
  <sheetFormatPr defaultColWidth="8.85546875" defaultRowHeight="12.75" x14ac:dyDescent="0.2"/>
  <cols>
    <col min="1" max="1" width="27.140625" style="41" customWidth="1"/>
    <col min="2" max="2" width="14.7109375" style="41" customWidth="1"/>
    <col min="3" max="3" width="8.28515625" style="41" customWidth="1"/>
    <col min="4" max="4" width="14.7109375" style="41" customWidth="1"/>
    <col min="5" max="5" width="8.28515625" style="41" customWidth="1"/>
    <col min="6" max="6" width="14.7109375" style="41" customWidth="1"/>
    <col min="7" max="7" width="8.28515625" style="41" customWidth="1"/>
    <col min="8" max="8" width="13" style="41" hidden="1" customWidth="1"/>
    <col min="9" max="9" width="8.85546875" style="41"/>
    <col min="10" max="10" width="12.28515625" style="41" bestFit="1" customWidth="1"/>
    <col min="11" max="16384" width="8.85546875" style="41"/>
  </cols>
  <sheetData>
    <row r="1" spans="1:172" ht="15" x14ac:dyDescent="0.3">
      <c r="A1" s="40"/>
      <c r="B1" s="40"/>
      <c r="C1" s="40"/>
      <c r="D1" s="40"/>
      <c r="E1" s="40"/>
      <c r="F1" s="138" t="s">
        <v>102</v>
      </c>
      <c r="G1" s="13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</row>
    <row r="2" spans="1:172" ht="34.9" customHeight="1" x14ac:dyDescent="0.3">
      <c r="A2" s="139" t="s">
        <v>723</v>
      </c>
      <c r="B2" s="139"/>
      <c r="C2" s="139"/>
      <c r="D2" s="139"/>
      <c r="E2" s="139"/>
      <c r="F2" s="139"/>
      <c r="G2" s="139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</row>
    <row r="3" spans="1:172" ht="13.15" customHeight="1" x14ac:dyDescent="0.3">
      <c r="A3" s="42"/>
      <c r="B3" s="42"/>
      <c r="C3" s="42"/>
      <c r="D3" s="42"/>
      <c r="E3" s="42"/>
      <c r="F3" s="140" t="s">
        <v>103</v>
      </c>
      <c r="G3" s="1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</row>
    <row r="4" spans="1:172" ht="25.5" customHeight="1" x14ac:dyDescent="0.3">
      <c r="A4" s="141" t="s">
        <v>32</v>
      </c>
      <c r="B4" s="143" t="s">
        <v>104</v>
      </c>
      <c r="C4" s="144"/>
      <c r="D4" s="143" t="s">
        <v>726</v>
      </c>
      <c r="E4" s="144"/>
      <c r="F4" s="143" t="s">
        <v>33</v>
      </c>
      <c r="G4" s="145"/>
      <c r="H4" s="43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</row>
    <row r="5" spans="1:172" ht="70.900000000000006" customHeight="1" x14ac:dyDescent="0.3">
      <c r="A5" s="142"/>
      <c r="B5" s="44" t="s">
        <v>29</v>
      </c>
      <c r="C5" s="45" t="s">
        <v>105</v>
      </c>
      <c r="D5" s="44" t="s">
        <v>29</v>
      </c>
      <c r="E5" s="45" t="s">
        <v>105</v>
      </c>
      <c r="F5" s="44" t="s">
        <v>29</v>
      </c>
      <c r="G5" s="45" t="s">
        <v>105</v>
      </c>
      <c r="H5" s="43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</row>
    <row r="6" spans="1:172" ht="15" x14ac:dyDescent="0.3">
      <c r="A6" s="46" t="s">
        <v>35</v>
      </c>
      <c r="B6" s="99">
        <f>SUM(B7:B9)</f>
        <v>303937200</v>
      </c>
      <c r="C6" s="100">
        <f>C7+C8+C9</f>
        <v>0</v>
      </c>
      <c r="D6" s="99">
        <f>SUM(D7:D9)</f>
        <v>229663496</v>
      </c>
      <c r="E6" s="100">
        <f>E7+E8+E9</f>
        <v>0</v>
      </c>
      <c r="F6" s="101">
        <f>SUM(F7:F9)</f>
        <v>198464389.59</v>
      </c>
      <c r="G6" s="102">
        <f>G7+G8+G9</f>
        <v>0</v>
      </c>
      <c r="H6" s="43">
        <f>IF(B6+C6+D6+E6+F6+G6=0,0,1)</f>
        <v>1</v>
      </c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</row>
    <row r="7" spans="1:172" ht="15" x14ac:dyDescent="0.3">
      <c r="A7" s="47" t="s">
        <v>39</v>
      </c>
      <c r="B7" s="103">
        <f>INCOME!C11</f>
        <v>290000000</v>
      </c>
      <c r="C7" s="104">
        <v>0</v>
      </c>
      <c r="D7" s="103">
        <f>INCOME!D11</f>
        <v>220250000</v>
      </c>
      <c r="E7" s="104">
        <v>0</v>
      </c>
      <c r="F7" s="105">
        <f>INCOME!E11</f>
        <v>191789553.88</v>
      </c>
      <c r="G7" s="106">
        <v>0</v>
      </c>
      <c r="H7" s="43">
        <f t="shared" ref="H7:H45" si="0">IF(B7+C7+D7+E7+F7+G7=0,0,1)</f>
        <v>1</v>
      </c>
      <c r="I7" s="40"/>
      <c r="J7" s="40"/>
      <c r="K7" s="85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</row>
    <row r="8" spans="1:172" ht="15" hidden="1" x14ac:dyDescent="0.3">
      <c r="A8" s="48" t="s">
        <v>49</v>
      </c>
      <c r="B8" s="49">
        <f>INCOME!C21</f>
        <v>0</v>
      </c>
      <c r="C8" s="50">
        <v>0</v>
      </c>
      <c r="D8" s="49">
        <f>INCOME!D21</f>
        <v>0</v>
      </c>
      <c r="E8" s="50">
        <v>0</v>
      </c>
      <c r="F8" s="51">
        <f>INCOME!E21</f>
        <v>0</v>
      </c>
      <c r="G8" s="52">
        <v>0</v>
      </c>
      <c r="H8" s="43">
        <f t="shared" si="0"/>
        <v>0</v>
      </c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</row>
    <row r="9" spans="1:172" ht="15" x14ac:dyDescent="0.3">
      <c r="A9" s="53" t="s">
        <v>61</v>
      </c>
      <c r="B9" s="107">
        <f>INCOME!C33</f>
        <v>13937200</v>
      </c>
      <c r="C9" s="108">
        <v>0</v>
      </c>
      <c r="D9" s="107">
        <f>INCOME!D33</f>
        <v>9413496</v>
      </c>
      <c r="E9" s="108">
        <v>0</v>
      </c>
      <c r="F9" s="109">
        <f>INCOME!E33</f>
        <v>6674835.7100000009</v>
      </c>
      <c r="G9" s="110">
        <v>0</v>
      </c>
      <c r="H9" s="43">
        <f t="shared" si="0"/>
        <v>1</v>
      </c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</row>
    <row r="10" spans="1:172" ht="14.45" customHeight="1" x14ac:dyDescent="0.3">
      <c r="A10" s="46" t="s">
        <v>3</v>
      </c>
      <c r="B10" s="99">
        <f t="shared" ref="B10:G10" si="1">SUM(B11:B18)</f>
        <v>293830935</v>
      </c>
      <c r="C10" s="100">
        <f t="shared" si="1"/>
        <v>0</v>
      </c>
      <c r="D10" s="99">
        <f t="shared" si="1"/>
        <v>195741747</v>
      </c>
      <c r="E10" s="100">
        <f t="shared" si="1"/>
        <v>0</v>
      </c>
      <c r="F10" s="101">
        <f t="shared" si="1"/>
        <v>142205266.44</v>
      </c>
      <c r="G10" s="102">
        <f t="shared" si="1"/>
        <v>0</v>
      </c>
      <c r="H10" s="43">
        <f t="shared" si="0"/>
        <v>1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</row>
    <row r="11" spans="1:172" ht="15" x14ac:dyDescent="0.3">
      <c r="A11" s="48" t="s">
        <v>106</v>
      </c>
      <c r="B11" s="111">
        <f>ORG!C9</f>
        <v>37932654</v>
      </c>
      <c r="C11" s="112">
        <f>ORG!D9</f>
        <v>0</v>
      </c>
      <c r="D11" s="111">
        <f>ORG!E9</f>
        <v>28195388</v>
      </c>
      <c r="E11" s="112">
        <f>ORG!F9</f>
        <v>0</v>
      </c>
      <c r="F11" s="113">
        <f>ORG!G9</f>
        <v>27083182.550000001</v>
      </c>
      <c r="G11" s="114">
        <f>ORG!H9</f>
        <v>0</v>
      </c>
      <c r="H11" s="43">
        <f t="shared" si="0"/>
        <v>1</v>
      </c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</row>
    <row r="12" spans="1:172" ht="15" x14ac:dyDescent="0.3">
      <c r="A12" s="48" t="s">
        <v>107</v>
      </c>
      <c r="B12" s="111">
        <f>ORG!C10</f>
        <v>48655938</v>
      </c>
      <c r="C12" s="112">
        <f>ORG!D10</f>
        <v>0</v>
      </c>
      <c r="D12" s="111">
        <f>ORG!E10</f>
        <v>38734804</v>
      </c>
      <c r="E12" s="112">
        <f>ORG!F10</f>
        <v>0</v>
      </c>
      <c r="F12" s="113">
        <f>ORG!G10</f>
        <v>29971943.600000001</v>
      </c>
      <c r="G12" s="114">
        <f>ORG!H10</f>
        <v>0</v>
      </c>
      <c r="H12" s="43">
        <f t="shared" si="0"/>
        <v>1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</row>
    <row r="13" spans="1:172" ht="19.5" hidden="1" x14ac:dyDescent="0.3">
      <c r="A13" s="48" t="s">
        <v>108</v>
      </c>
      <c r="B13" s="49">
        <v>0</v>
      </c>
      <c r="C13" s="50">
        <v>0</v>
      </c>
      <c r="D13" s="49">
        <v>0</v>
      </c>
      <c r="E13" s="50">
        <v>0</v>
      </c>
      <c r="F13" s="51">
        <v>0</v>
      </c>
      <c r="G13" s="52">
        <v>0</v>
      </c>
      <c r="H13" s="43">
        <f t="shared" si="0"/>
        <v>0</v>
      </c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</row>
    <row r="14" spans="1:172" ht="15" x14ac:dyDescent="0.3">
      <c r="A14" s="48" t="s">
        <v>109</v>
      </c>
      <c r="B14" s="111">
        <f>ORG!C11</f>
        <v>752024</v>
      </c>
      <c r="C14" s="112">
        <f>ORG!D11</f>
        <v>0</v>
      </c>
      <c r="D14" s="111">
        <f>ORG!E11</f>
        <v>415211</v>
      </c>
      <c r="E14" s="112">
        <f>ORG!F11</f>
        <v>0</v>
      </c>
      <c r="F14" s="113">
        <f>ORG!G11</f>
        <v>388513.2</v>
      </c>
      <c r="G14" s="114">
        <f>ORG!H12</f>
        <v>0</v>
      </c>
      <c r="H14" s="43">
        <f t="shared" si="0"/>
        <v>1</v>
      </c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</row>
    <row r="15" spans="1:172" ht="15" x14ac:dyDescent="0.3">
      <c r="A15" s="48" t="s">
        <v>110</v>
      </c>
      <c r="B15" s="111">
        <f>ORG!C12</f>
        <v>13338507</v>
      </c>
      <c r="C15" s="112">
        <f>ORG!D12</f>
        <v>0</v>
      </c>
      <c r="D15" s="111">
        <f>ORG!E12</f>
        <v>8725750</v>
      </c>
      <c r="E15" s="112">
        <f>ORG!F12</f>
        <v>0</v>
      </c>
      <c r="F15" s="113">
        <f>ORG!G12</f>
        <v>5033086.72</v>
      </c>
      <c r="G15" s="114">
        <f>ORG!H13</f>
        <v>0</v>
      </c>
      <c r="H15" s="43">
        <f t="shared" si="0"/>
        <v>1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</row>
    <row r="16" spans="1:172" ht="15" x14ac:dyDescent="0.3">
      <c r="A16" s="48" t="s">
        <v>49</v>
      </c>
      <c r="B16" s="111">
        <f>ORG!C13</f>
        <v>140098068</v>
      </c>
      <c r="C16" s="112">
        <f>ORG!D13</f>
        <v>0</v>
      </c>
      <c r="D16" s="111">
        <f>ORG!E13</f>
        <v>78180588</v>
      </c>
      <c r="E16" s="112">
        <f>ORG!F13</f>
        <v>0</v>
      </c>
      <c r="F16" s="113">
        <f>ORG!G13</f>
        <v>53838290.920000002</v>
      </c>
      <c r="G16" s="114">
        <f>ORG!H14</f>
        <v>0</v>
      </c>
      <c r="H16" s="43">
        <f t="shared" si="0"/>
        <v>1</v>
      </c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</row>
    <row r="17" spans="1:172" ht="15" x14ac:dyDescent="0.3">
      <c r="A17" s="48" t="s">
        <v>111</v>
      </c>
      <c r="B17" s="111">
        <f>ORG!C14</f>
        <v>21630992</v>
      </c>
      <c r="C17" s="112">
        <f>ORG!D14</f>
        <v>0</v>
      </c>
      <c r="D17" s="111">
        <f>ORG!E14</f>
        <v>17316901</v>
      </c>
      <c r="E17" s="112">
        <f>ORG!F14</f>
        <v>0</v>
      </c>
      <c r="F17" s="113">
        <f>ORG!G14</f>
        <v>16242371.52</v>
      </c>
      <c r="G17" s="114">
        <f>ORG!H15</f>
        <v>0</v>
      </c>
      <c r="H17" s="43">
        <f t="shared" si="0"/>
        <v>1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</row>
    <row r="18" spans="1:172" ht="15" x14ac:dyDescent="0.3">
      <c r="A18" s="53" t="s">
        <v>112</v>
      </c>
      <c r="B18" s="107">
        <f>ORG!C15</f>
        <v>31422752</v>
      </c>
      <c r="C18" s="108">
        <f>ORG!D15</f>
        <v>0</v>
      </c>
      <c r="D18" s="107">
        <f>ORG!E15</f>
        <v>24173105</v>
      </c>
      <c r="E18" s="108">
        <f>ORG!F15</f>
        <v>0</v>
      </c>
      <c r="F18" s="109">
        <f>ORG!G15</f>
        <v>9647877.9299999997</v>
      </c>
      <c r="G18" s="110">
        <f>ORG!H16</f>
        <v>0</v>
      </c>
      <c r="H18" s="43">
        <f t="shared" si="0"/>
        <v>1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</row>
    <row r="19" spans="1:172" ht="15" x14ac:dyDescent="0.3">
      <c r="A19" s="46" t="s">
        <v>113</v>
      </c>
      <c r="B19" s="99">
        <f t="shared" ref="B19:G19" si="2">B6-B10</f>
        <v>10106265</v>
      </c>
      <c r="C19" s="100">
        <f t="shared" si="2"/>
        <v>0</v>
      </c>
      <c r="D19" s="99">
        <f>D6-D10</f>
        <v>33921749</v>
      </c>
      <c r="E19" s="100">
        <f t="shared" si="2"/>
        <v>0</v>
      </c>
      <c r="F19" s="101">
        <f>F6-F10</f>
        <v>56259123.150000006</v>
      </c>
      <c r="G19" s="102">
        <f t="shared" si="2"/>
        <v>0</v>
      </c>
      <c r="H19" s="43">
        <f t="shared" si="0"/>
        <v>1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</row>
    <row r="20" spans="1:172" ht="19.5" x14ac:dyDescent="0.3">
      <c r="A20" s="46" t="s">
        <v>114</v>
      </c>
      <c r="B20" s="99">
        <f t="shared" ref="B20:G20" si="3">B21-B22</f>
        <v>27600423</v>
      </c>
      <c r="C20" s="100">
        <f t="shared" si="3"/>
        <v>0</v>
      </c>
      <c r="D20" s="99">
        <f t="shared" si="3"/>
        <v>17428274</v>
      </c>
      <c r="E20" s="100">
        <f t="shared" si="3"/>
        <v>0</v>
      </c>
      <c r="F20" s="101">
        <f>F21-F22</f>
        <v>32525125.93</v>
      </c>
      <c r="G20" s="102">
        <f t="shared" si="3"/>
        <v>0</v>
      </c>
      <c r="H20" s="43">
        <f t="shared" si="0"/>
        <v>1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</row>
    <row r="21" spans="1:172" ht="15" x14ac:dyDescent="0.3">
      <c r="A21" s="48" t="s">
        <v>115</v>
      </c>
      <c r="B21" s="111">
        <f>ORG!C16</f>
        <v>116600423</v>
      </c>
      <c r="C21" s="112">
        <f>ORG!D16</f>
        <v>0</v>
      </c>
      <c r="D21" s="111">
        <f>ORG!E16</f>
        <v>52428274</v>
      </c>
      <c r="E21" s="112">
        <f>ORG!F16</f>
        <v>0</v>
      </c>
      <c r="F21" s="113">
        <f>ORG!G16</f>
        <v>40894547.399999999</v>
      </c>
      <c r="G21" s="114">
        <f>ORG!H16</f>
        <v>0</v>
      </c>
      <c r="H21" s="43">
        <f t="shared" si="0"/>
        <v>1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</row>
    <row r="22" spans="1:172" ht="15" x14ac:dyDescent="0.3">
      <c r="A22" s="48" t="s">
        <v>116</v>
      </c>
      <c r="B22" s="111">
        <f>INCOME!C61</f>
        <v>89000000</v>
      </c>
      <c r="C22" s="112">
        <v>0</v>
      </c>
      <c r="D22" s="111">
        <f>INCOME!D61</f>
        <v>35000000</v>
      </c>
      <c r="E22" s="112">
        <v>0</v>
      </c>
      <c r="F22" s="113">
        <f>INCOME!E61</f>
        <v>8369421.4700000007</v>
      </c>
      <c r="G22" s="114">
        <v>0</v>
      </c>
      <c r="H22" s="43">
        <f t="shared" si="0"/>
        <v>1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</row>
    <row r="23" spans="1:172" ht="15" x14ac:dyDescent="0.3">
      <c r="A23" s="46" t="s">
        <v>117</v>
      </c>
      <c r="B23" s="99">
        <f t="shared" ref="B23:G23" si="4">B19-B20</f>
        <v>-17494158</v>
      </c>
      <c r="C23" s="100">
        <f t="shared" si="4"/>
        <v>0</v>
      </c>
      <c r="D23" s="99">
        <f>D19-D20</f>
        <v>16493475</v>
      </c>
      <c r="E23" s="100">
        <f t="shared" si="4"/>
        <v>0</v>
      </c>
      <c r="F23" s="101">
        <f>F19-F20</f>
        <v>23733997.220000006</v>
      </c>
      <c r="G23" s="102">
        <f t="shared" si="4"/>
        <v>0</v>
      </c>
      <c r="H23" s="43">
        <f t="shared" si="0"/>
        <v>1</v>
      </c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</row>
    <row r="24" spans="1:172" ht="15" x14ac:dyDescent="0.3">
      <c r="A24" s="46" t="s">
        <v>118</v>
      </c>
      <c r="B24" s="99">
        <f t="shared" ref="B24:G24" si="5">B25-B30</f>
        <v>-21284650</v>
      </c>
      <c r="C24" s="100">
        <f t="shared" si="5"/>
        <v>0</v>
      </c>
      <c r="D24" s="99">
        <f t="shared" si="5"/>
        <v>13629678</v>
      </c>
      <c r="E24" s="100">
        <f t="shared" si="5"/>
        <v>0</v>
      </c>
      <c r="F24" s="101">
        <f>F25-F30</f>
        <v>21007046.99000001</v>
      </c>
      <c r="G24" s="102">
        <f t="shared" si="5"/>
        <v>0</v>
      </c>
      <c r="H24" s="43">
        <f t="shared" si="0"/>
        <v>1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</row>
    <row r="25" spans="1:172" ht="15" x14ac:dyDescent="0.3">
      <c r="A25" s="48" t="s">
        <v>119</v>
      </c>
      <c r="B25" s="111">
        <f t="shared" ref="B25:G25" si="6">SUM(B26:B29)</f>
        <v>0</v>
      </c>
      <c r="C25" s="112">
        <f t="shared" si="6"/>
        <v>0</v>
      </c>
      <c r="D25" s="111">
        <f>SUM(D26:D29)</f>
        <v>13629678</v>
      </c>
      <c r="E25" s="112">
        <f t="shared" si="6"/>
        <v>0</v>
      </c>
      <c r="F25" s="113">
        <f>SUM(F26:F29)</f>
        <v>21007046.99000001</v>
      </c>
      <c r="G25" s="114">
        <f t="shared" si="6"/>
        <v>0</v>
      </c>
      <c r="H25" s="43">
        <f t="shared" si="0"/>
        <v>1</v>
      </c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</row>
    <row r="26" spans="1:172" ht="15" x14ac:dyDescent="0.3">
      <c r="A26" s="54" t="s">
        <v>120</v>
      </c>
      <c r="B26" s="115">
        <v>0</v>
      </c>
      <c r="C26" s="116">
        <v>0</v>
      </c>
      <c r="D26" s="115">
        <f>IF(INCOME!D5&gt;ORG!E6,INCOME!D5-ORG!E6,0)</f>
        <v>13629678</v>
      </c>
      <c r="E26" s="116">
        <v>0</v>
      </c>
      <c r="F26" s="117">
        <f>IF(INCOME!E5&gt;ORG!G6,INCOME!E5-ORG!G6,0)</f>
        <v>21007046.99000001</v>
      </c>
      <c r="G26" s="118">
        <v>0</v>
      </c>
      <c r="H26" s="43">
        <f t="shared" si="0"/>
        <v>1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</row>
    <row r="27" spans="1:172" ht="15" hidden="1" x14ac:dyDescent="0.3">
      <c r="A27" s="55" t="s">
        <v>96</v>
      </c>
      <c r="B27" s="56">
        <v>0</v>
      </c>
      <c r="C27" s="57">
        <v>0</v>
      </c>
      <c r="D27" s="56">
        <v>0</v>
      </c>
      <c r="E27" s="57">
        <v>0</v>
      </c>
      <c r="F27" s="58">
        <v>0</v>
      </c>
      <c r="G27" s="57">
        <v>0</v>
      </c>
      <c r="H27" s="43">
        <f t="shared" si="0"/>
        <v>0</v>
      </c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</row>
    <row r="28" spans="1:172" ht="15" hidden="1" x14ac:dyDescent="0.3">
      <c r="A28" s="55" t="s">
        <v>97</v>
      </c>
      <c r="B28" s="56">
        <v>0</v>
      </c>
      <c r="C28" s="57">
        <v>0</v>
      </c>
      <c r="D28" s="56">
        <v>0</v>
      </c>
      <c r="E28" s="57">
        <v>0</v>
      </c>
      <c r="F28" s="58">
        <v>0</v>
      </c>
      <c r="G28" s="57">
        <v>0</v>
      </c>
      <c r="H28" s="43">
        <f t="shared" si="0"/>
        <v>0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</row>
    <row r="29" spans="1:172" ht="21" hidden="1" x14ac:dyDescent="0.3">
      <c r="A29" s="55" t="s">
        <v>99</v>
      </c>
      <c r="B29" s="56">
        <v>0</v>
      </c>
      <c r="C29" s="57">
        <v>0</v>
      </c>
      <c r="D29" s="56">
        <v>0</v>
      </c>
      <c r="E29" s="57">
        <v>0</v>
      </c>
      <c r="F29" s="58">
        <v>0</v>
      </c>
      <c r="G29" s="57">
        <v>0</v>
      </c>
      <c r="H29" s="43">
        <f t="shared" si="0"/>
        <v>0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</row>
    <row r="30" spans="1:172" ht="15" x14ac:dyDescent="0.3">
      <c r="A30" s="59" t="s">
        <v>116</v>
      </c>
      <c r="B30" s="111">
        <f>SUM(B31:B35)</f>
        <v>21284650</v>
      </c>
      <c r="C30" s="112">
        <f t="shared" ref="C30:G30" si="7">SUM(C31:C35)</f>
        <v>0</v>
      </c>
      <c r="D30" s="111">
        <f t="shared" si="7"/>
        <v>0</v>
      </c>
      <c r="E30" s="112">
        <f t="shared" si="7"/>
        <v>0</v>
      </c>
      <c r="F30" s="113">
        <f t="shared" si="7"/>
        <v>0</v>
      </c>
      <c r="G30" s="112">
        <f t="shared" si="7"/>
        <v>0</v>
      </c>
      <c r="H30" s="43">
        <f t="shared" si="0"/>
        <v>1</v>
      </c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</row>
    <row r="31" spans="1:172" ht="15" x14ac:dyDescent="0.3">
      <c r="A31" s="54" t="s">
        <v>121</v>
      </c>
      <c r="B31" s="119">
        <v>21284650</v>
      </c>
      <c r="C31" s="120">
        <v>0</v>
      </c>
      <c r="D31" s="119">
        <v>0</v>
      </c>
      <c r="E31" s="120">
        <v>0</v>
      </c>
      <c r="F31" s="121">
        <f>IF(INCOME!E5&lt;ORG!G6,ORG!G6-INCOME!E5,0)</f>
        <v>0</v>
      </c>
      <c r="G31" s="120">
        <v>0</v>
      </c>
      <c r="H31" s="43">
        <f>IF(B31+C31+D31+E31+F31+G31=0,0,1)</f>
        <v>1</v>
      </c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</row>
    <row r="32" spans="1:172" ht="15" hidden="1" x14ac:dyDescent="0.3">
      <c r="A32" s="55" t="s">
        <v>96</v>
      </c>
      <c r="B32" s="56">
        <v>0</v>
      </c>
      <c r="C32" s="57">
        <v>0</v>
      </c>
      <c r="D32" s="56">
        <v>0</v>
      </c>
      <c r="E32" s="57">
        <v>0</v>
      </c>
      <c r="F32" s="58">
        <v>0</v>
      </c>
      <c r="G32" s="57">
        <v>0</v>
      </c>
      <c r="H32" s="43">
        <f t="shared" si="0"/>
        <v>0</v>
      </c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</row>
    <row r="33" spans="1:172" ht="15" hidden="1" x14ac:dyDescent="0.3">
      <c r="A33" s="55" t="s">
        <v>97</v>
      </c>
      <c r="B33" s="56">
        <f>INCOME!C71</f>
        <v>0</v>
      </c>
      <c r="C33" s="57">
        <v>0</v>
      </c>
      <c r="D33" s="56">
        <f>INCOME!D71</f>
        <v>0</v>
      </c>
      <c r="E33" s="57">
        <v>0</v>
      </c>
      <c r="F33" s="58">
        <f>INCOME!E69</f>
        <v>0</v>
      </c>
      <c r="G33" s="57">
        <v>0</v>
      </c>
      <c r="H33" s="43">
        <f t="shared" si="0"/>
        <v>0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</row>
    <row r="34" spans="1:172" ht="21" hidden="1" x14ac:dyDescent="0.3">
      <c r="A34" s="60" t="s">
        <v>98</v>
      </c>
      <c r="B34" s="61">
        <v>0</v>
      </c>
      <c r="C34" s="62">
        <v>0</v>
      </c>
      <c r="D34" s="61">
        <v>0</v>
      </c>
      <c r="E34" s="62">
        <v>0</v>
      </c>
      <c r="F34" s="63">
        <v>0</v>
      </c>
      <c r="G34" s="62">
        <v>0</v>
      </c>
      <c r="H34" s="43">
        <f t="shared" si="0"/>
        <v>0</v>
      </c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</row>
    <row r="35" spans="1:172" ht="21" hidden="1" x14ac:dyDescent="0.3">
      <c r="A35" s="60" t="s">
        <v>99</v>
      </c>
      <c r="B35" s="61">
        <v>0</v>
      </c>
      <c r="C35" s="62">
        <v>0</v>
      </c>
      <c r="D35" s="61">
        <v>0</v>
      </c>
      <c r="E35" s="62">
        <v>0</v>
      </c>
      <c r="F35" s="63">
        <v>0</v>
      </c>
      <c r="G35" s="62">
        <v>0</v>
      </c>
      <c r="H35" s="43">
        <f t="shared" si="0"/>
        <v>0</v>
      </c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</row>
    <row r="36" spans="1:172" ht="15" x14ac:dyDescent="0.3">
      <c r="A36" s="46" t="s">
        <v>122</v>
      </c>
      <c r="B36" s="99">
        <f t="shared" ref="B36:G36" si="8">B37-B40</f>
        <v>-3790492</v>
      </c>
      <c r="C36" s="100">
        <f t="shared" si="8"/>
        <v>0</v>
      </c>
      <c r="D36" s="99">
        <f>D37-D40</f>
        <v>-2863797</v>
      </c>
      <c r="E36" s="100">
        <f t="shared" si="8"/>
        <v>0</v>
      </c>
      <c r="F36" s="101">
        <f>F37-F40</f>
        <v>-2726950.23</v>
      </c>
      <c r="G36" s="100">
        <f t="shared" si="8"/>
        <v>0</v>
      </c>
      <c r="H36" s="43">
        <f t="shared" si="0"/>
        <v>1</v>
      </c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</row>
    <row r="37" spans="1:172" ht="15" hidden="1" x14ac:dyDescent="0.3">
      <c r="A37" s="64" t="s">
        <v>119</v>
      </c>
      <c r="B37" s="49">
        <f t="shared" ref="B37:G37" si="9">SUM(B38:B39)</f>
        <v>0</v>
      </c>
      <c r="C37" s="50">
        <f t="shared" si="9"/>
        <v>0</v>
      </c>
      <c r="D37" s="49">
        <f t="shared" si="9"/>
        <v>0</v>
      </c>
      <c r="E37" s="50">
        <f t="shared" si="9"/>
        <v>0</v>
      </c>
      <c r="F37" s="51">
        <f t="shared" si="9"/>
        <v>0</v>
      </c>
      <c r="G37" s="50">
        <f t="shared" si="9"/>
        <v>0</v>
      </c>
      <c r="H37" s="43">
        <f t="shared" si="0"/>
        <v>0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</row>
    <row r="38" spans="1:172" ht="15" hidden="1" x14ac:dyDescent="0.3">
      <c r="A38" s="65" t="s">
        <v>101</v>
      </c>
      <c r="B38" s="56">
        <v>0</v>
      </c>
      <c r="C38" s="57">
        <v>0</v>
      </c>
      <c r="D38" s="56">
        <v>0</v>
      </c>
      <c r="E38" s="57">
        <v>0</v>
      </c>
      <c r="F38" s="58">
        <v>0</v>
      </c>
      <c r="G38" s="57">
        <v>0</v>
      </c>
      <c r="H38" s="43">
        <f t="shared" si="0"/>
        <v>0</v>
      </c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</row>
    <row r="39" spans="1:172" ht="15" hidden="1" x14ac:dyDescent="0.3">
      <c r="A39" s="65" t="s">
        <v>100</v>
      </c>
      <c r="B39" s="56">
        <v>0</v>
      </c>
      <c r="C39" s="57">
        <v>0</v>
      </c>
      <c r="D39" s="56">
        <v>0</v>
      </c>
      <c r="E39" s="57">
        <v>0</v>
      </c>
      <c r="F39" s="58">
        <v>0</v>
      </c>
      <c r="G39" s="57">
        <v>0</v>
      </c>
      <c r="H39" s="43">
        <f t="shared" si="0"/>
        <v>0</v>
      </c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</row>
    <row r="40" spans="1:172" ht="15" x14ac:dyDescent="0.3">
      <c r="A40" s="64" t="s">
        <v>116</v>
      </c>
      <c r="B40" s="111">
        <f t="shared" ref="B40:G40" si="10">SUM(B41:B42)</f>
        <v>3790492</v>
      </c>
      <c r="C40" s="112">
        <f t="shared" si="10"/>
        <v>0</v>
      </c>
      <c r="D40" s="111">
        <f t="shared" si="10"/>
        <v>2863797</v>
      </c>
      <c r="E40" s="112">
        <f t="shared" si="10"/>
        <v>0</v>
      </c>
      <c r="F40" s="113">
        <f t="shared" si="10"/>
        <v>2726950.23</v>
      </c>
      <c r="G40" s="112">
        <f t="shared" si="10"/>
        <v>0</v>
      </c>
      <c r="H40" s="43">
        <f t="shared" si="0"/>
        <v>1</v>
      </c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</row>
    <row r="41" spans="1:172" ht="15" x14ac:dyDescent="0.3">
      <c r="A41" s="65" t="s">
        <v>101</v>
      </c>
      <c r="B41" s="119">
        <f>ORG!C17</f>
        <v>3790492</v>
      </c>
      <c r="C41" s="120">
        <f>ORG!D17</f>
        <v>0</v>
      </c>
      <c r="D41" s="119">
        <f>ORG!E17</f>
        <v>2863797</v>
      </c>
      <c r="E41" s="120">
        <f>ORG!F17</f>
        <v>0</v>
      </c>
      <c r="F41" s="121">
        <f>ORG!G17</f>
        <v>2726950.23</v>
      </c>
      <c r="G41" s="120">
        <f>ORG!H17</f>
        <v>0</v>
      </c>
      <c r="H41" s="43">
        <f t="shared" si="0"/>
        <v>1</v>
      </c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</row>
    <row r="42" spans="1:172" ht="15" hidden="1" x14ac:dyDescent="0.3">
      <c r="A42" s="65" t="s">
        <v>100</v>
      </c>
      <c r="B42" s="61">
        <v>0</v>
      </c>
      <c r="C42" s="62">
        <v>0</v>
      </c>
      <c r="D42" s="61">
        <v>0</v>
      </c>
      <c r="E42" s="62">
        <v>0</v>
      </c>
      <c r="F42" s="63">
        <v>0</v>
      </c>
      <c r="G42" s="57">
        <v>0</v>
      </c>
      <c r="H42" s="43">
        <f t="shared" si="0"/>
        <v>0</v>
      </c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</row>
    <row r="43" spans="1:172" ht="15" x14ac:dyDescent="0.3">
      <c r="A43" s="46" t="s">
        <v>123</v>
      </c>
      <c r="B43" s="99">
        <f>B23-B24+B36</f>
        <v>0</v>
      </c>
      <c r="C43" s="102">
        <f t="shared" ref="C43:G43" si="11">C23-C24+C36</f>
        <v>0</v>
      </c>
      <c r="D43" s="101">
        <f>D23-D24+D36</f>
        <v>0</v>
      </c>
      <c r="E43" s="100">
        <f t="shared" si="11"/>
        <v>0</v>
      </c>
      <c r="F43" s="99">
        <f>F23-F24+F36</f>
        <v>0</v>
      </c>
      <c r="G43" s="100">
        <f t="shared" si="11"/>
        <v>0</v>
      </c>
      <c r="H43" s="43">
        <v>1</v>
      </c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</row>
    <row r="44" spans="1:172" ht="19.5" customHeight="1" x14ac:dyDescent="0.3">
      <c r="A44" s="146" t="s">
        <v>124</v>
      </c>
      <c r="B44" s="146"/>
      <c r="C44" s="146"/>
      <c r="D44" s="146"/>
      <c r="E44" s="146"/>
      <c r="F44" s="147">
        <v>21671224.850000001</v>
      </c>
      <c r="G44" s="147"/>
      <c r="H44" s="43">
        <f t="shared" si="0"/>
        <v>1</v>
      </c>
      <c r="I44" s="40"/>
      <c r="J44" s="85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</row>
    <row r="45" spans="1:172" ht="18.600000000000001" customHeight="1" x14ac:dyDescent="0.3">
      <c r="A45" s="146" t="s">
        <v>125</v>
      </c>
      <c r="B45" s="146"/>
      <c r="C45" s="146"/>
      <c r="D45" s="146"/>
      <c r="E45" s="146"/>
      <c r="F45" s="147">
        <f>IF(F26&gt;0,F26+F44,IF(F31&gt;0,F44-F31,"sos"))</f>
        <v>42678271.840000011</v>
      </c>
      <c r="G45" s="147"/>
      <c r="H45" s="43">
        <f t="shared" si="0"/>
        <v>1</v>
      </c>
      <c r="I45" s="40"/>
      <c r="J45" s="40"/>
      <c r="K45" s="85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</row>
    <row r="46" spans="1:172" ht="18" customHeight="1" x14ac:dyDescent="0.3">
      <c r="A46" s="69"/>
      <c r="B46" s="70"/>
      <c r="C46" s="70"/>
      <c r="D46" s="70"/>
      <c r="E46" s="70"/>
      <c r="F46" s="70"/>
      <c r="G46" s="7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</row>
    <row r="47" spans="1:172" ht="15" hidden="1" x14ac:dyDescent="0.3">
      <c r="A47" s="148" t="s">
        <v>127</v>
      </c>
      <c r="B47" s="148"/>
      <c r="C47" s="148"/>
      <c r="D47" s="71"/>
      <c r="E47" s="71" t="s">
        <v>128</v>
      </c>
      <c r="F47" s="71"/>
      <c r="G47" s="7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</row>
    <row r="48" spans="1:172" ht="15" hidden="1" x14ac:dyDescent="0.3">
      <c r="A48" s="71"/>
      <c r="B48" s="72"/>
      <c r="C48" s="72"/>
      <c r="D48" s="72"/>
      <c r="E48" s="72"/>
      <c r="F48" s="72"/>
      <c r="G48" s="7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</row>
    <row r="49" spans="1:172" ht="15" hidden="1" x14ac:dyDescent="0.3">
      <c r="A49" s="137" t="s">
        <v>126</v>
      </c>
      <c r="B49" s="137"/>
      <c r="C49" s="137"/>
      <c r="D49" s="71"/>
      <c r="E49" s="71"/>
      <c r="F49" s="71"/>
      <c r="G49" s="7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</row>
    <row r="50" spans="1:172" ht="185.25" customHeight="1" x14ac:dyDescent="0.3">
      <c r="A50" s="137"/>
      <c r="B50" s="137"/>
      <c r="C50" s="137"/>
      <c r="D50" s="73"/>
      <c r="E50" s="72"/>
      <c r="F50" s="73"/>
      <c r="G50" s="7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</row>
    <row r="51" spans="1:172" ht="15" x14ac:dyDescent="0.3">
      <c r="A51" s="122"/>
      <c r="B51" s="122"/>
      <c r="C51" s="122"/>
      <c r="D51" s="122"/>
      <c r="E51" s="122"/>
      <c r="F51" s="122"/>
      <c r="G51" s="122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</row>
    <row r="52" spans="1:172" ht="15" x14ac:dyDescent="0.3">
      <c r="A52" s="123"/>
      <c r="B52" s="122"/>
      <c r="C52" s="122"/>
      <c r="D52" s="122"/>
      <c r="E52" s="122"/>
      <c r="F52" s="122"/>
      <c r="G52" s="122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</row>
    <row r="53" spans="1:172" ht="15" x14ac:dyDescent="0.3">
      <c r="A53" s="67"/>
      <c r="B53" s="66"/>
      <c r="C53" s="66"/>
      <c r="D53" s="66"/>
      <c r="E53" s="66"/>
      <c r="F53" s="74"/>
      <c r="G53" s="66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</row>
    <row r="54" spans="1:172" ht="15" x14ac:dyDescent="0.3">
      <c r="A54" s="67"/>
      <c r="B54" s="66"/>
      <c r="C54" s="66"/>
      <c r="E54" s="66"/>
      <c r="F54" s="66"/>
      <c r="G54" s="66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</row>
    <row r="55" spans="1:172" ht="15" x14ac:dyDescent="0.3">
      <c r="A55" s="67"/>
      <c r="B55" s="66"/>
      <c r="C55" s="66"/>
      <c r="D55" s="66"/>
      <c r="E55" s="66"/>
      <c r="F55" s="66"/>
      <c r="G55" s="66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</row>
    <row r="56" spans="1:172" ht="15" x14ac:dyDescent="0.3">
      <c r="A56" s="67"/>
      <c r="B56" s="66"/>
      <c r="C56" s="66"/>
      <c r="D56" s="66"/>
      <c r="E56" s="66"/>
      <c r="F56" s="66"/>
      <c r="G56" s="66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</row>
    <row r="57" spans="1:172" ht="15" x14ac:dyDescent="0.3">
      <c r="A57" s="67"/>
      <c r="B57" s="66"/>
      <c r="C57" s="66"/>
      <c r="D57" s="66"/>
      <c r="E57" s="66"/>
      <c r="F57" s="66"/>
      <c r="G57" s="66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</row>
    <row r="58" spans="1:172" ht="15" x14ac:dyDescent="0.3">
      <c r="A58" s="67"/>
      <c r="B58" s="66"/>
      <c r="C58" s="66"/>
      <c r="D58" s="66"/>
      <c r="E58" s="66"/>
      <c r="F58" s="66"/>
      <c r="G58" s="66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</row>
    <row r="59" spans="1:172" ht="15" x14ac:dyDescent="0.3">
      <c r="A59" s="67"/>
      <c r="B59" s="66"/>
      <c r="C59" s="66"/>
      <c r="D59" s="66"/>
      <c r="E59" s="66"/>
      <c r="F59" s="66"/>
      <c r="G59" s="66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</row>
    <row r="60" spans="1:172" ht="15" x14ac:dyDescent="0.3">
      <c r="A60" s="67"/>
      <c r="B60" s="66"/>
      <c r="C60" s="66"/>
      <c r="D60" s="66"/>
      <c r="E60" s="66"/>
      <c r="F60" s="66"/>
      <c r="G60" s="66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</row>
    <row r="61" spans="1:172" ht="15" x14ac:dyDescent="0.3">
      <c r="A61" s="67"/>
      <c r="B61" s="66"/>
      <c r="C61" s="66"/>
      <c r="D61" s="66"/>
      <c r="E61" s="66"/>
      <c r="F61" s="66"/>
      <c r="G61" s="66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</row>
    <row r="62" spans="1:172" ht="15" x14ac:dyDescent="0.3">
      <c r="A62" s="67"/>
      <c r="B62" s="66"/>
      <c r="C62" s="66"/>
      <c r="D62" s="66"/>
      <c r="E62" s="66"/>
      <c r="F62" s="66"/>
      <c r="G62" s="66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</row>
    <row r="63" spans="1:172" ht="15" x14ac:dyDescent="0.3">
      <c r="A63" s="67"/>
      <c r="B63" s="66"/>
      <c r="C63" s="66"/>
      <c r="D63" s="66"/>
      <c r="E63" s="66"/>
      <c r="F63" s="66"/>
      <c r="G63" s="66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</row>
    <row r="64" spans="1:172" ht="15" x14ac:dyDescent="0.3">
      <c r="A64" s="67"/>
      <c r="B64" s="66"/>
      <c r="C64" s="66"/>
      <c r="D64" s="66"/>
      <c r="E64" s="66"/>
      <c r="F64" s="66"/>
      <c r="G64" s="66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</row>
    <row r="65" spans="1:172" ht="15" x14ac:dyDescent="0.3">
      <c r="A65" s="67"/>
      <c r="B65" s="66"/>
      <c r="C65" s="66"/>
      <c r="D65" s="66"/>
      <c r="E65" s="66"/>
      <c r="F65" s="66"/>
      <c r="G65" s="66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</row>
    <row r="66" spans="1:172" ht="15" x14ac:dyDescent="0.3">
      <c r="A66" s="67"/>
      <c r="B66" s="66"/>
      <c r="C66" s="66"/>
      <c r="D66" s="66"/>
      <c r="E66" s="66"/>
      <c r="F66" s="66"/>
      <c r="G66" s="66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</row>
    <row r="67" spans="1:172" ht="15" x14ac:dyDescent="0.3">
      <c r="A67" s="67"/>
      <c r="B67" s="66"/>
      <c r="C67" s="66"/>
      <c r="D67" s="66"/>
      <c r="E67" s="66"/>
      <c r="F67" s="66"/>
      <c r="G67" s="66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</row>
    <row r="68" spans="1:172" ht="15" x14ac:dyDescent="0.3">
      <c r="A68" s="67"/>
      <c r="B68" s="66"/>
      <c r="C68" s="66"/>
      <c r="D68" s="66"/>
      <c r="E68" s="66"/>
      <c r="F68" s="66"/>
      <c r="G68" s="66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</row>
    <row r="69" spans="1:172" ht="15" x14ac:dyDescent="0.3">
      <c r="A69" s="67"/>
      <c r="B69" s="66"/>
      <c r="C69" s="66"/>
      <c r="D69" s="66"/>
      <c r="E69" s="66"/>
      <c r="F69" s="66"/>
      <c r="G69" s="66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</row>
    <row r="70" spans="1:172" ht="15" x14ac:dyDescent="0.3">
      <c r="A70" s="67"/>
      <c r="B70" s="66"/>
      <c r="C70" s="66"/>
      <c r="D70" s="66"/>
      <c r="E70" s="66"/>
      <c r="F70" s="66"/>
      <c r="G70" s="66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</row>
    <row r="71" spans="1:172" ht="15" x14ac:dyDescent="0.3">
      <c r="A71" s="67"/>
      <c r="B71" s="66"/>
      <c r="C71" s="66"/>
      <c r="D71" s="66"/>
      <c r="E71" s="66"/>
      <c r="F71" s="66"/>
      <c r="G71" s="66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</row>
    <row r="72" spans="1:172" ht="15" x14ac:dyDescent="0.3">
      <c r="A72" s="67"/>
      <c r="B72" s="66"/>
      <c r="C72" s="66"/>
      <c r="D72" s="66"/>
      <c r="E72" s="66"/>
      <c r="F72" s="66"/>
      <c r="G72" s="66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</row>
    <row r="73" spans="1:172" ht="15" x14ac:dyDescent="0.3">
      <c r="A73" s="67"/>
      <c r="B73" s="66"/>
      <c r="C73" s="66"/>
      <c r="D73" s="66"/>
      <c r="E73" s="66"/>
      <c r="F73" s="66"/>
      <c r="G73" s="66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</row>
    <row r="74" spans="1:172" ht="15" x14ac:dyDescent="0.3">
      <c r="A74" s="67"/>
      <c r="B74" s="66"/>
      <c r="C74" s="66"/>
      <c r="D74" s="66"/>
      <c r="E74" s="66"/>
      <c r="F74" s="66"/>
      <c r="G74" s="66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</row>
    <row r="75" spans="1:172" ht="15" x14ac:dyDescent="0.3">
      <c r="A75" s="67"/>
      <c r="B75" s="66"/>
      <c r="C75" s="66"/>
      <c r="D75" s="66"/>
      <c r="E75" s="66"/>
      <c r="F75" s="66"/>
      <c r="G75" s="66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</row>
    <row r="76" spans="1:172" ht="15" x14ac:dyDescent="0.3">
      <c r="A76" s="67"/>
      <c r="B76" s="66"/>
      <c r="C76" s="66"/>
      <c r="D76" s="66"/>
      <c r="E76" s="66"/>
      <c r="F76" s="66"/>
      <c r="G76" s="66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</row>
    <row r="77" spans="1:172" ht="15" x14ac:dyDescent="0.3">
      <c r="A77" s="67"/>
      <c r="B77" s="66"/>
      <c r="C77" s="66"/>
      <c r="D77" s="66"/>
      <c r="E77" s="66"/>
      <c r="F77" s="66"/>
      <c r="G77" s="66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</row>
    <row r="78" spans="1:172" ht="15" x14ac:dyDescent="0.3">
      <c r="A78" s="67"/>
      <c r="B78" s="66"/>
      <c r="C78" s="66"/>
      <c r="D78" s="66"/>
      <c r="E78" s="66"/>
      <c r="F78" s="66"/>
      <c r="G78" s="66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</row>
    <row r="79" spans="1:172" ht="15" x14ac:dyDescent="0.3">
      <c r="A79" s="67"/>
      <c r="B79" s="66"/>
      <c r="C79" s="66"/>
      <c r="D79" s="66"/>
      <c r="E79" s="66"/>
      <c r="F79" s="66"/>
      <c r="G79" s="66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</row>
    <row r="80" spans="1:172" ht="15" x14ac:dyDescent="0.3">
      <c r="A80" s="67"/>
      <c r="B80" s="66"/>
      <c r="C80" s="66"/>
      <c r="D80" s="66"/>
      <c r="E80" s="66"/>
      <c r="F80" s="66"/>
      <c r="G80" s="66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</row>
    <row r="81" spans="1:172" ht="15" x14ac:dyDescent="0.3">
      <c r="A81" s="67"/>
      <c r="B81" s="66"/>
      <c r="C81" s="66"/>
      <c r="D81" s="66"/>
      <c r="E81" s="66"/>
      <c r="F81" s="66"/>
      <c r="G81" s="66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</row>
    <row r="82" spans="1:172" ht="15" x14ac:dyDescent="0.3">
      <c r="A82" s="67"/>
      <c r="B82" s="66"/>
      <c r="C82" s="66"/>
      <c r="D82" s="66"/>
      <c r="E82" s="66"/>
      <c r="F82" s="66"/>
      <c r="G82" s="66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</row>
    <row r="83" spans="1:172" ht="15" x14ac:dyDescent="0.3">
      <c r="A83" s="67"/>
      <c r="B83" s="66"/>
      <c r="C83" s="66"/>
      <c r="D83" s="66"/>
      <c r="E83" s="66"/>
      <c r="F83" s="66"/>
      <c r="G83" s="66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</row>
    <row r="84" spans="1:172" ht="15" x14ac:dyDescent="0.3">
      <c r="A84" s="67"/>
      <c r="B84" s="66"/>
      <c r="C84" s="66"/>
      <c r="D84" s="66"/>
      <c r="E84" s="66"/>
      <c r="F84" s="66"/>
      <c r="G84" s="66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</row>
    <row r="85" spans="1:172" ht="15" x14ac:dyDescent="0.3">
      <c r="A85" s="67"/>
      <c r="B85" s="66"/>
      <c r="C85" s="66"/>
      <c r="D85" s="66"/>
      <c r="E85" s="66"/>
      <c r="F85" s="66"/>
      <c r="G85" s="66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</row>
    <row r="86" spans="1:172" ht="15" x14ac:dyDescent="0.3">
      <c r="A86" s="67"/>
      <c r="B86" s="66"/>
      <c r="C86" s="66"/>
      <c r="D86" s="66"/>
      <c r="E86" s="66"/>
      <c r="F86" s="66"/>
      <c r="G86" s="66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</row>
    <row r="87" spans="1:172" ht="15" x14ac:dyDescent="0.3">
      <c r="A87" s="67"/>
      <c r="B87" s="66"/>
      <c r="C87" s="66"/>
      <c r="D87" s="66"/>
      <c r="E87" s="66"/>
      <c r="F87" s="66"/>
      <c r="G87" s="66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</row>
    <row r="88" spans="1:172" ht="15" x14ac:dyDescent="0.3">
      <c r="A88" s="67"/>
      <c r="B88" s="66"/>
      <c r="C88" s="66"/>
      <c r="D88" s="66"/>
      <c r="E88" s="66"/>
      <c r="F88" s="66"/>
      <c r="G88" s="66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</row>
    <row r="89" spans="1:172" ht="15" x14ac:dyDescent="0.3">
      <c r="A89" s="67"/>
      <c r="B89" s="66"/>
      <c r="C89" s="66"/>
      <c r="D89" s="66"/>
      <c r="E89" s="66"/>
      <c r="F89" s="66"/>
      <c r="G89" s="66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</row>
    <row r="90" spans="1:172" ht="15" x14ac:dyDescent="0.3">
      <c r="A90" s="67"/>
      <c r="B90" s="66"/>
      <c r="C90" s="66"/>
      <c r="D90" s="66"/>
      <c r="E90" s="66"/>
      <c r="F90" s="66"/>
      <c r="G90" s="66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</row>
    <row r="91" spans="1:172" ht="15" x14ac:dyDescent="0.3">
      <c r="A91" s="67"/>
      <c r="B91" s="66"/>
      <c r="C91" s="66"/>
      <c r="D91" s="66"/>
      <c r="E91" s="66"/>
      <c r="F91" s="66"/>
      <c r="G91" s="66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</row>
    <row r="92" spans="1:172" ht="15" x14ac:dyDescent="0.3">
      <c r="A92" s="67"/>
      <c r="B92" s="66"/>
      <c r="C92" s="66"/>
      <c r="D92" s="66"/>
      <c r="E92" s="66"/>
      <c r="F92" s="66"/>
      <c r="G92" s="66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</row>
    <row r="93" spans="1:172" ht="15" x14ac:dyDescent="0.3">
      <c r="A93" s="67"/>
      <c r="B93" s="66"/>
      <c r="C93" s="66"/>
      <c r="D93" s="66"/>
      <c r="E93" s="66"/>
      <c r="F93" s="66"/>
      <c r="G93" s="66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</row>
    <row r="94" spans="1:172" ht="15" x14ac:dyDescent="0.3">
      <c r="A94" s="67"/>
      <c r="B94" s="66"/>
      <c r="C94" s="66"/>
      <c r="D94" s="66"/>
      <c r="E94" s="66"/>
      <c r="F94" s="66"/>
      <c r="G94" s="66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</row>
    <row r="95" spans="1:172" ht="15" x14ac:dyDescent="0.3">
      <c r="A95" s="67"/>
      <c r="B95" s="66"/>
      <c r="C95" s="66"/>
      <c r="D95" s="66"/>
      <c r="E95" s="66"/>
      <c r="F95" s="66"/>
      <c r="G95" s="66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</row>
    <row r="96" spans="1:172" ht="15" x14ac:dyDescent="0.3">
      <c r="A96" s="67"/>
      <c r="B96" s="66"/>
      <c r="C96" s="66"/>
      <c r="D96" s="66"/>
      <c r="E96" s="66"/>
      <c r="F96" s="66"/>
      <c r="G96" s="66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</row>
    <row r="97" spans="1:172" ht="15" x14ac:dyDescent="0.3">
      <c r="A97" s="67"/>
      <c r="B97" s="66"/>
      <c r="C97" s="66"/>
      <c r="D97" s="66"/>
      <c r="E97" s="66"/>
      <c r="F97" s="66"/>
      <c r="G97" s="66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</row>
    <row r="98" spans="1:172" ht="15" x14ac:dyDescent="0.3">
      <c r="A98" s="67"/>
      <c r="B98" s="66"/>
      <c r="C98" s="66"/>
      <c r="D98" s="66"/>
      <c r="E98" s="66"/>
      <c r="F98" s="66"/>
      <c r="G98" s="66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</row>
    <row r="99" spans="1:172" ht="15" x14ac:dyDescent="0.3">
      <c r="A99" s="67"/>
      <c r="B99" s="66"/>
      <c r="C99" s="66"/>
      <c r="D99" s="66"/>
      <c r="E99" s="66"/>
      <c r="F99" s="66"/>
      <c r="G99" s="66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</row>
    <row r="100" spans="1:172" ht="15" x14ac:dyDescent="0.3">
      <c r="A100" s="67"/>
      <c r="B100" s="66"/>
      <c r="C100" s="66"/>
      <c r="D100" s="66"/>
      <c r="E100" s="66"/>
      <c r="F100" s="66"/>
      <c r="G100" s="66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</row>
    <row r="101" spans="1:172" ht="15" x14ac:dyDescent="0.3">
      <c r="A101" s="67"/>
      <c r="B101" s="66"/>
      <c r="C101" s="66"/>
      <c r="D101" s="66"/>
      <c r="E101" s="66"/>
      <c r="F101" s="66"/>
      <c r="G101" s="66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</row>
    <row r="102" spans="1:172" ht="15" x14ac:dyDescent="0.3">
      <c r="A102" s="67"/>
      <c r="B102" s="66"/>
      <c r="C102" s="66"/>
      <c r="D102" s="66"/>
      <c r="E102" s="66"/>
      <c r="F102" s="66"/>
      <c r="G102" s="66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</row>
    <row r="103" spans="1:172" ht="15" x14ac:dyDescent="0.3">
      <c r="A103" s="67"/>
      <c r="B103" s="66"/>
      <c r="C103" s="66"/>
      <c r="D103" s="66"/>
      <c r="E103" s="66"/>
      <c r="F103" s="66"/>
      <c r="G103" s="66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</row>
    <row r="104" spans="1:172" ht="15" x14ac:dyDescent="0.3">
      <c r="A104" s="67"/>
      <c r="B104" s="66"/>
      <c r="C104" s="66"/>
      <c r="D104" s="66"/>
      <c r="E104" s="66"/>
      <c r="F104" s="66"/>
      <c r="G104" s="66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</row>
    <row r="105" spans="1:172" ht="15" x14ac:dyDescent="0.3">
      <c r="A105" s="67"/>
      <c r="B105" s="66"/>
      <c r="C105" s="66"/>
      <c r="D105" s="66"/>
      <c r="E105" s="66"/>
      <c r="F105" s="66"/>
      <c r="G105" s="66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</row>
    <row r="106" spans="1:172" ht="15" x14ac:dyDescent="0.3">
      <c r="A106" s="67"/>
      <c r="B106" s="66"/>
      <c r="C106" s="66"/>
      <c r="D106" s="66"/>
      <c r="E106" s="66"/>
      <c r="F106" s="66"/>
      <c r="G106" s="66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</row>
    <row r="107" spans="1:172" ht="15" x14ac:dyDescent="0.3">
      <c r="A107" s="67"/>
      <c r="B107" s="66"/>
      <c r="C107" s="66"/>
      <c r="D107" s="66"/>
      <c r="E107" s="66"/>
      <c r="F107" s="66"/>
      <c r="G107" s="66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</row>
    <row r="108" spans="1:172" ht="15" x14ac:dyDescent="0.3">
      <c r="A108" s="67"/>
      <c r="B108" s="66"/>
      <c r="C108" s="66"/>
      <c r="D108" s="66"/>
      <c r="E108" s="66"/>
      <c r="F108" s="66"/>
      <c r="G108" s="66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</row>
    <row r="109" spans="1:172" ht="15" x14ac:dyDescent="0.3">
      <c r="A109" s="67"/>
      <c r="B109" s="66"/>
      <c r="C109" s="66"/>
      <c r="D109" s="66"/>
      <c r="E109" s="66"/>
      <c r="F109" s="66"/>
      <c r="G109" s="66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</row>
    <row r="110" spans="1:172" ht="15" x14ac:dyDescent="0.3">
      <c r="A110" s="67"/>
      <c r="B110" s="66"/>
      <c r="C110" s="66"/>
      <c r="D110" s="66"/>
      <c r="E110" s="66"/>
      <c r="F110" s="66"/>
      <c r="G110" s="66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</row>
    <row r="111" spans="1:172" ht="15" x14ac:dyDescent="0.3">
      <c r="A111" s="67"/>
      <c r="B111" s="66"/>
      <c r="C111" s="66"/>
      <c r="D111" s="66"/>
      <c r="E111" s="66"/>
      <c r="F111" s="66"/>
      <c r="G111" s="66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</row>
    <row r="112" spans="1:172" ht="15" x14ac:dyDescent="0.3">
      <c r="A112" s="67"/>
      <c r="B112" s="66"/>
      <c r="C112" s="66"/>
      <c r="D112" s="66"/>
      <c r="E112" s="66"/>
      <c r="F112" s="66"/>
      <c r="G112" s="66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</row>
    <row r="113" spans="1:172" ht="15" x14ac:dyDescent="0.3">
      <c r="A113" s="67"/>
      <c r="B113" s="66"/>
      <c r="C113" s="66"/>
      <c r="D113" s="66"/>
      <c r="E113" s="66"/>
      <c r="F113" s="66"/>
      <c r="G113" s="66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</row>
    <row r="114" spans="1:172" ht="15" x14ac:dyDescent="0.3">
      <c r="A114" s="67"/>
      <c r="B114" s="66"/>
      <c r="C114" s="66"/>
      <c r="D114" s="66"/>
      <c r="E114" s="66"/>
      <c r="F114" s="66"/>
      <c r="G114" s="66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</row>
    <row r="115" spans="1:172" ht="15" x14ac:dyDescent="0.3">
      <c r="A115" s="67"/>
      <c r="B115" s="66"/>
      <c r="C115" s="66"/>
      <c r="D115" s="66"/>
      <c r="E115" s="66"/>
      <c r="F115" s="66"/>
      <c r="G115" s="66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</row>
    <row r="116" spans="1:172" ht="15" x14ac:dyDescent="0.3">
      <c r="A116" s="67"/>
      <c r="B116" s="66"/>
      <c r="C116" s="66"/>
      <c r="D116" s="66"/>
      <c r="E116" s="66"/>
      <c r="F116" s="66"/>
      <c r="G116" s="66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</row>
    <row r="117" spans="1:172" ht="15" x14ac:dyDescent="0.3">
      <c r="A117" s="67"/>
      <c r="B117" s="66"/>
      <c r="C117" s="66"/>
      <c r="D117" s="66"/>
      <c r="E117" s="66"/>
      <c r="F117" s="66"/>
      <c r="G117" s="66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</row>
    <row r="118" spans="1:172" ht="15" x14ac:dyDescent="0.3">
      <c r="A118" s="67"/>
      <c r="B118" s="66"/>
      <c r="C118" s="66"/>
      <c r="D118" s="66"/>
      <c r="E118" s="66"/>
      <c r="F118" s="66"/>
      <c r="G118" s="66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</row>
    <row r="119" spans="1:172" ht="15" x14ac:dyDescent="0.3">
      <c r="A119" s="67"/>
      <c r="B119" s="66"/>
      <c r="C119" s="66"/>
      <c r="D119" s="66"/>
      <c r="E119" s="66"/>
      <c r="F119" s="66"/>
      <c r="G119" s="66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</row>
    <row r="120" spans="1:172" ht="15" x14ac:dyDescent="0.3">
      <c r="A120" s="67"/>
      <c r="B120" s="66"/>
      <c r="C120" s="66"/>
      <c r="D120" s="66"/>
      <c r="E120" s="66"/>
      <c r="F120" s="66"/>
      <c r="G120" s="66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</row>
    <row r="121" spans="1:172" ht="15" x14ac:dyDescent="0.3">
      <c r="A121" s="67"/>
      <c r="B121" s="66"/>
      <c r="C121" s="66"/>
      <c r="D121" s="66"/>
      <c r="E121" s="66"/>
      <c r="F121" s="66"/>
      <c r="G121" s="66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</row>
    <row r="122" spans="1:172" ht="15" x14ac:dyDescent="0.3">
      <c r="A122" s="67"/>
      <c r="B122" s="66"/>
      <c r="C122" s="66"/>
      <c r="D122" s="66"/>
      <c r="E122" s="66"/>
      <c r="F122" s="66"/>
      <c r="G122" s="66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</row>
    <row r="123" spans="1:172" ht="15" x14ac:dyDescent="0.3">
      <c r="A123" s="67"/>
      <c r="B123" s="66"/>
      <c r="C123" s="66"/>
      <c r="D123" s="66"/>
      <c r="E123" s="66"/>
      <c r="F123" s="66"/>
      <c r="G123" s="66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</row>
    <row r="124" spans="1:172" ht="15" x14ac:dyDescent="0.3">
      <c r="A124" s="67"/>
      <c r="B124" s="66"/>
      <c r="C124" s="66"/>
      <c r="D124" s="66"/>
      <c r="E124" s="66"/>
      <c r="F124" s="66"/>
      <c r="G124" s="66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</row>
    <row r="125" spans="1:172" ht="15" x14ac:dyDescent="0.3">
      <c r="A125" s="67"/>
      <c r="B125" s="66"/>
      <c r="C125" s="66"/>
      <c r="D125" s="66"/>
      <c r="E125" s="66"/>
      <c r="F125" s="66"/>
      <c r="G125" s="66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</row>
    <row r="126" spans="1:172" ht="15" x14ac:dyDescent="0.3">
      <c r="A126" s="67"/>
      <c r="B126" s="66"/>
      <c r="C126" s="66"/>
      <c r="D126" s="66"/>
      <c r="E126" s="66"/>
      <c r="F126" s="66"/>
      <c r="G126" s="66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</row>
    <row r="127" spans="1:172" ht="15" x14ac:dyDescent="0.3">
      <c r="A127" s="67"/>
      <c r="B127" s="66"/>
      <c r="C127" s="66"/>
      <c r="D127" s="66"/>
      <c r="E127" s="66"/>
      <c r="F127" s="66"/>
      <c r="G127" s="66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</row>
    <row r="128" spans="1:172" ht="15" x14ac:dyDescent="0.3">
      <c r="A128" s="67"/>
      <c r="B128" s="66"/>
      <c r="C128" s="66"/>
      <c r="D128" s="66"/>
      <c r="E128" s="66"/>
      <c r="F128" s="66"/>
      <c r="G128" s="66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</row>
    <row r="129" spans="1:172" ht="15" x14ac:dyDescent="0.3">
      <c r="A129" s="67"/>
      <c r="B129" s="66"/>
      <c r="C129" s="66"/>
      <c r="D129" s="66"/>
      <c r="E129" s="66"/>
      <c r="F129" s="66"/>
      <c r="G129" s="66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</row>
    <row r="130" spans="1:172" ht="15" x14ac:dyDescent="0.3">
      <c r="A130" s="67"/>
      <c r="B130" s="66"/>
      <c r="C130" s="66"/>
      <c r="D130" s="66"/>
      <c r="E130" s="66"/>
      <c r="F130" s="66"/>
      <c r="G130" s="66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</row>
    <row r="131" spans="1:172" ht="15" x14ac:dyDescent="0.3">
      <c r="A131" s="67"/>
      <c r="B131" s="66"/>
      <c r="C131" s="66"/>
      <c r="D131" s="66"/>
      <c r="E131" s="66"/>
      <c r="F131" s="66"/>
      <c r="G131" s="66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</row>
    <row r="132" spans="1:172" ht="15" x14ac:dyDescent="0.3">
      <c r="A132" s="67"/>
      <c r="B132" s="66"/>
      <c r="C132" s="66"/>
      <c r="D132" s="66"/>
      <c r="E132" s="66"/>
      <c r="F132" s="66"/>
      <c r="G132" s="66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</row>
    <row r="133" spans="1:172" ht="15" x14ac:dyDescent="0.3">
      <c r="A133" s="67"/>
      <c r="B133" s="66"/>
      <c r="C133" s="66"/>
      <c r="D133" s="66"/>
      <c r="E133" s="66"/>
      <c r="F133" s="66"/>
      <c r="G133" s="66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</row>
    <row r="134" spans="1:172" ht="15" x14ac:dyDescent="0.3">
      <c r="A134" s="67"/>
      <c r="B134" s="66"/>
      <c r="C134" s="66"/>
      <c r="D134" s="66"/>
      <c r="E134" s="66"/>
      <c r="F134" s="66"/>
      <c r="G134" s="66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</row>
    <row r="135" spans="1:172" ht="15" x14ac:dyDescent="0.3">
      <c r="A135" s="67"/>
      <c r="B135" s="66"/>
      <c r="C135" s="66"/>
      <c r="D135" s="66"/>
      <c r="E135" s="66"/>
      <c r="F135" s="66"/>
      <c r="G135" s="66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</row>
    <row r="136" spans="1:172" ht="15" x14ac:dyDescent="0.3">
      <c r="A136" s="67"/>
      <c r="B136" s="66"/>
      <c r="C136" s="66"/>
      <c r="D136" s="66"/>
      <c r="E136" s="66"/>
      <c r="F136" s="66"/>
      <c r="G136" s="66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</row>
    <row r="137" spans="1:172" ht="15" x14ac:dyDescent="0.3">
      <c r="A137" s="67"/>
      <c r="B137" s="66"/>
      <c r="C137" s="66"/>
      <c r="D137" s="66"/>
      <c r="E137" s="66"/>
      <c r="F137" s="66"/>
      <c r="G137" s="66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</row>
    <row r="138" spans="1:172" ht="15" x14ac:dyDescent="0.3">
      <c r="A138" s="67"/>
      <c r="B138" s="66"/>
      <c r="C138" s="66"/>
      <c r="D138" s="66"/>
      <c r="E138" s="66"/>
      <c r="F138" s="66"/>
      <c r="G138" s="66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</row>
    <row r="139" spans="1:172" ht="15" x14ac:dyDescent="0.3">
      <c r="A139" s="67"/>
      <c r="B139" s="66"/>
      <c r="C139" s="66"/>
      <c r="D139" s="66"/>
      <c r="E139" s="66"/>
      <c r="F139" s="66"/>
      <c r="G139" s="66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</row>
    <row r="140" spans="1:172" ht="15" x14ac:dyDescent="0.3">
      <c r="A140" s="67"/>
      <c r="B140" s="66"/>
      <c r="C140" s="66"/>
      <c r="D140" s="66"/>
      <c r="E140" s="66"/>
      <c r="F140" s="66"/>
      <c r="G140" s="66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</row>
    <row r="141" spans="1:172" ht="15" x14ac:dyDescent="0.3">
      <c r="A141" s="67"/>
      <c r="B141" s="66"/>
      <c r="C141" s="66"/>
      <c r="D141" s="66"/>
      <c r="E141" s="66"/>
      <c r="F141" s="66"/>
      <c r="G141" s="66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</row>
    <row r="142" spans="1:172" ht="15" x14ac:dyDescent="0.3">
      <c r="A142" s="67"/>
      <c r="B142" s="66"/>
      <c r="C142" s="66"/>
      <c r="D142" s="66"/>
      <c r="E142" s="66"/>
      <c r="F142" s="66"/>
      <c r="G142" s="66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</row>
    <row r="143" spans="1:172" ht="15" x14ac:dyDescent="0.3">
      <c r="A143" s="67"/>
      <c r="B143" s="66"/>
      <c r="C143" s="66"/>
      <c r="D143" s="66"/>
      <c r="E143" s="66"/>
      <c r="F143" s="66"/>
      <c r="G143" s="66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</row>
    <row r="144" spans="1:172" ht="15" x14ac:dyDescent="0.3">
      <c r="A144" s="67"/>
      <c r="B144" s="66"/>
      <c r="C144" s="66"/>
      <c r="D144" s="66"/>
      <c r="E144" s="66"/>
      <c r="F144" s="66"/>
      <c r="G144" s="66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</row>
    <row r="145" spans="1:172" ht="15" x14ac:dyDescent="0.3">
      <c r="A145" s="67"/>
      <c r="B145" s="66"/>
      <c r="C145" s="66"/>
      <c r="D145" s="66"/>
      <c r="E145" s="66"/>
      <c r="F145" s="66"/>
      <c r="G145" s="66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</row>
    <row r="146" spans="1:172" ht="15" x14ac:dyDescent="0.3">
      <c r="A146" s="67"/>
      <c r="B146" s="66"/>
      <c r="C146" s="66"/>
      <c r="D146" s="66"/>
      <c r="E146" s="66"/>
      <c r="F146" s="66"/>
      <c r="G146" s="66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</row>
    <row r="147" spans="1:172" ht="15" x14ac:dyDescent="0.3">
      <c r="A147" s="67"/>
      <c r="B147" s="66"/>
      <c r="C147" s="66"/>
      <c r="D147" s="66"/>
      <c r="E147" s="66"/>
      <c r="F147" s="66"/>
      <c r="G147" s="66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</row>
    <row r="148" spans="1:172" ht="15" x14ac:dyDescent="0.3">
      <c r="A148" s="67"/>
      <c r="B148" s="66"/>
      <c r="C148" s="66"/>
      <c r="D148" s="66"/>
      <c r="E148" s="66"/>
      <c r="F148" s="66"/>
      <c r="G148" s="66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</row>
    <row r="149" spans="1:172" ht="15" x14ac:dyDescent="0.3">
      <c r="A149" s="67"/>
      <c r="B149" s="66"/>
      <c r="C149" s="66"/>
      <c r="D149" s="66"/>
      <c r="E149" s="66"/>
      <c r="F149" s="66"/>
      <c r="G149" s="66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</row>
    <row r="150" spans="1:172" ht="15" x14ac:dyDescent="0.3">
      <c r="A150" s="67"/>
      <c r="B150" s="66"/>
      <c r="C150" s="66"/>
      <c r="D150" s="66"/>
      <c r="E150" s="66"/>
      <c r="F150" s="66"/>
      <c r="G150" s="66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</row>
    <row r="151" spans="1:172" ht="15" x14ac:dyDescent="0.3">
      <c r="A151" s="67"/>
      <c r="B151" s="66"/>
      <c r="C151" s="66"/>
      <c r="D151" s="66"/>
      <c r="E151" s="66"/>
      <c r="F151" s="66"/>
      <c r="G151" s="66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</row>
    <row r="152" spans="1:172" ht="15" x14ac:dyDescent="0.3">
      <c r="A152" s="67"/>
      <c r="B152" s="66"/>
      <c r="C152" s="66"/>
      <c r="D152" s="66"/>
      <c r="E152" s="66"/>
      <c r="F152" s="66"/>
      <c r="G152" s="66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</row>
    <row r="153" spans="1:172" ht="15" x14ac:dyDescent="0.3">
      <c r="A153" s="67"/>
      <c r="B153" s="66"/>
      <c r="C153" s="66"/>
      <c r="D153" s="66"/>
      <c r="E153" s="66"/>
      <c r="F153" s="66"/>
      <c r="G153" s="66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</row>
    <row r="154" spans="1:172" ht="15" x14ac:dyDescent="0.3">
      <c r="A154" s="67"/>
      <c r="B154" s="66"/>
      <c r="C154" s="66"/>
      <c r="D154" s="66"/>
      <c r="E154" s="66"/>
      <c r="F154" s="66"/>
      <c r="G154" s="66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</row>
    <row r="155" spans="1:172" ht="15" x14ac:dyDescent="0.3">
      <c r="A155" s="67"/>
      <c r="B155" s="66"/>
      <c r="C155" s="66"/>
      <c r="D155" s="66"/>
      <c r="E155" s="66"/>
      <c r="F155" s="66"/>
      <c r="G155" s="66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</row>
    <row r="156" spans="1:172" ht="15" x14ac:dyDescent="0.3">
      <c r="A156" s="67"/>
      <c r="B156" s="66"/>
      <c r="C156" s="66"/>
      <c r="D156" s="66"/>
      <c r="E156" s="66"/>
      <c r="F156" s="66"/>
      <c r="G156" s="66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</row>
    <row r="157" spans="1:172" ht="15" x14ac:dyDescent="0.3">
      <c r="A157" s="67"/>
      <c r="B157" s="66"/>
      <c r="C157" s="66"/>
      <c r="D157" s="66"/>
      <c r="E157" s="66"/>
      <c r="F157" s="66"/>
      <c r="G157" s="66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</row>
    <row r="158" spans="1:172" ht="15" x14ac:dyDescent="0.3">
      <c r="A158" s="67"/>
      <c r="B158" s="66"/>
      <c r="C158" s="66"/>
      <c r="D158" s="66"/>
      <c r="E158" s="66"/>
      <c r="F158" s="66"/>
      <c r="G158" s="66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</row>
    <row r="159" spans="1:172" ht="15" x14ac:dyDescent="0.3">
      <c r="A159" s="67"/>
      <c r="B159" s="66"/>
      <c r="C159" s="66"/>
      <c r="D159" s="66"/>
      <c r="E159" s="66"/>
      <c r="F159" s="66"/>
      <c r="G159" s="66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</row>
    <row r="160" spans="1:172" ht="15" x14ac:dyDescent="0.3">
      <c r="A160" s="67"/>
      <c r="B160" s="66"/>
      <c r="C160" s="66"/>
      <c r="D160" s="66"/>
      <c r="E160" s="66"/>
      <c r="F160" s="66"/>
      <c r="G160" s="66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</row>
    <row r="161" spans="1:172" ht="15" x14ac:dyDescent="0.3">
      <c r="A161" s="67"/>
      <c r="B161" s="66"/>
      <c r="C161" s="66"/>
      <c r="D161" s="66"/>
      <c r="E161" s="66"/>
      <c r="F161" s="66"/>
      <c r="G161" s="66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</row>
    <row r="162" spans="1:172" ht="15" x14ac:dyDescent="0.3">
      <c r="A162" s="67"/>
      <c r="B162" s="66"/>
      <c r="C162" s="66"/>
      <c r="D162" s="66"/>
      <c r="E162" s="66"/>
      <c r="F162" s="66"/>
      <c r="G162" s="66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</row>
    <row r="163" spans="1:172" ht="15" x14ac:dyDescent="0.3">
      <c r="A163" s="67"/>
      <c r="B163" s="66"/>
      <c r="C163" s="66"/>
      <c r="D163" s="66"/>
      <c r="E163" s="66"/>
      <c r="F163" s="66"/>
      <c r="G163" s="66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</row>
    <row r="164" spans="1:172" ht="15" x14ac:dyDescent="0.3">
      <c r="A164" s="67"/>
      <c r="B164" s="66"/>
      <c r="C164" s="66"/>
      <c r="D164" s="66"/>
      <c r="E164" s="66"/>
      <c r="F164" s="66"/>
      <c r="G164" s="66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</row>
    <row r="165" spans="1:172" ht="15" x14ac:dyDescent="0.3">
      <c r="A165" s="67"/>
      <c r="B165" s="66"/>
      <c r="C165" s="66"/>
      <c r="D165" s="66"/>
      <c r="E165" s="66"/>
      <c r="F165" s="66"/>
      <c r="G165" s="66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</row>
    <row r="166" spans="1:172" ht="15" x14ac:dyDescent="0.3">
      <c r="A166" s="67"/>
      <c r="B166" s="66"/>
      <c r="C166" s="66"/>
      <c r="D166" s="66"/>
      <c r="E166" s="66"/>
      <c r="F166" s="66"/>
      <c r="G166" s="66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</row>
    <row r="167" spans="1:172" ht="15" x14ac:dyDescent="0.3">
      <c r="A167" s="67"/>
      <c r="B167" s="66"/>
      <c r="C167" s="66"/>
      <c r="D167" s="66"/>
      <c r="E167" s="66"/>
      <c r="F167" s="66"/>
      <c r="G167" s="66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</row>
    <row r="168" spans="1:172" ht="15" x14ac:dyDescent="0.3">
      <c r="A168" s="67"/>
      <c r="B168" s="66"/>
      <c r="C168" s="66"/>
      <c r="D168" s="66"/>
      <c r="E168" s="66"/>
      <c r="F168" s="66"/>
      <c r="G168" s="66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</row>
    <row r="169" spans="1:172" ht="15" x14ac:dyDescent="0.3">
      <c r="A169" s="67"/>
      <c r="B169" s="66"/>
      <c r="C169" s="66"/>
      <c r="D169" s="66"/>
      <c r="E169" s="66"/>
      <c r="F169" s="66"/>
      <c r="G169" s="66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</row>
    <row r="170" spans="1:172" ht="15" x14ac:dyDescent="0.3">
      <c r="A170" s="67"/>
      <c r="B170" s="66"/>
      <c r="C170" s="66"/>
      <c r="D170" s="66"/>
      <c r="E170" s="66"/>
      <c r="F170" s="66"/>
      <c r="G170" s="66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</row>
    <row r="171" spans="1:172" ht="15" x14ac:dyDescent="0.3">
      <c r="A171" s="67"/>
      <c r="B171" s="66"/>
      <c r="C171" s="66"/>
      <c r="D171" s="66"/>
      <c r="E171" s="66"/>
      <c r="F171" s="66"/>
      <c r="G171" s="66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</row>
    <row r="172" spans="1:172" ht="15" x14ac:dyDescent="0.3">
      <c r="A172" s="67"/>
      <c r="B172" s="66"/>
      <c r="C172" s="66"/>
      <c r="D172" s="66"/>
      <c r="E172" s="66"/>
      <c r="F172" s="66"/>
      <c r="G172" s="66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</row>
    <row r="173" spans="1:172" ht="15" x14ac:dyDescent="0.3">
      <c r="A173" s="67"/>
      <c r="B173" s="66"/>
      <c r="C173" s="66"/>
      <c r="D173" s="66"/>
      <c r="E173" s="66"/>
      <c r="F173" s="66"/>
      <c r="G173" s="66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</row>
    <row r="174" spans="1:172" ht="15" x14ac:dyDescent="0.3">
      <c r="A174" s="67"/>
      <c r="B174" s="66"/>
      <c r="C174" s="66"/>
      <c r="D174" s="66"/>
      <c r="E174" s="66"/>
      <c r="F174" s="66"/>
      <c r="G174" s="66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</row>
    <row r="175" spans="1:172" ht="15" x14ac:dyDescent="0.3">
      <c r="A175" s="67"/>
      <c r="B175" s="66"/>
      <c r="C175" s="66"/>
      <c r="D175" s="66"/>
      <c r="E175" s="66"/>
      <c r="F175" s="66"/>
      <c r="G175" s="66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</row>
    <row r="176" spans="1:172" ht="15" x14ac:dyDescent="0.3">
      <c r="A176" s="67"/>
      <c r="B176" s="66"/>
      <c r="C176" s="66"/>
      <c r="D176" s="66"/>
      <c r="E176" s="66"/>
      <c r="F176" s="66"/>
      <c r="G176" s="66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</row>
    <row r="177" spans="1:172" ht="15" x14ac:dyDescent="0.3">
      <c r="A177" s="67"/>
      <c r="B177" s="66"/>
      <c r="C177" s="66"/>
      <c r="D177" s="66"/>
      <c r="E177" s="66"/>
      <c r="F177" s="66"/>
      <c r="G177" s="66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</row>
    <row r="178" spans="1:172" ht="15" x14ac:dyDescent="0.3">
      <c r="A178" s="67"/>
      <c r="B178" s="66"/>
      <c r="C178" s="66"/>
      <c r="D178" s="66"/>
      <c r="E178" s="66"/>
      <c r="F178" s="66"/>
      <c r="G178" s="66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</row>
    <row r="179" spans="1:172" ht="15" x14ac:dyDescent="0.3">
      <c r="A179" s="67"/>
      <c r="B179" s="66"/>
      <c r="C179" s="66"/>
      <c r="D179" s="66"/>
      <c r="E179" s="66"/>
      <c r="F179" s="66"/>
      <c r="G179" s="66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</row>
    <row r="180" spans="1:172" ht="15" x14ac:dyDescent="0.3">
      <c r="A180" s="67"/>
      <c r="B180" s="66"/>
      <c r="C180" s="66"/>
      <c r="D180" s="66"/>
      <c r="E180" s="66"/>
      <c r="F180" s="66"/>
      <c r="G180" s="66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</row>
    <row r="181" spans="1:172" ht="15" x14ac:dyDescent="0.3">
      <c r="A181" s="67"/>
      <c r="B181" s="66"/>
      <c r="C181" s="66"/>
      <c r="D181" s="66"/>
      <c r="E181" s="66"/>
      <c r="F181" s="66"/>
      <c r="G181" s="66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</row>
    <row r="182" spans="1:172" ht="15" x14ac:dyDescent="0.3">
      <c r="A182" s="67"/>
      <c r="B182" s="66"/>
      <c r="C182" s="66"/>
      <c r="D182" s="66"/>
      <c r="E182" s="66"/>
      <c r="F182" s="66"/>
      <c r="G182" s="66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</row>
    <row r="183" spans="1:172" ht="15" x14ac:dyDescent="0.3">
      <c r="A183" s="67"/>
      <c r="B183" s="66"/>
      <c r="C183" s="66"/>
      <c r="D183" s="66"/>
      <c r="E183" s="66"/>
      <c r="F183" s="66"/>
      <c r="G183" s="66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</row>
    <row r="184" spans="1:172" ht="15" x14ac:dyDescent="0.3">
      <c r="A184" s="67"/>
      <c r="B184" s="66"/>
      <c r="C184" s="66"/>
      <c r="D184" s="66"/>
      <c r="E184" s="66"/>
      <c r="F184" s="66"/>
      <c r="G184" s="66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</row>
    <row r="185" spans="1:172" ht="15" x14ac:dyDescent="0.3">
      <c r="A185" s="67"/>
      <c r="B185" s="66"/>
      <c r="C185" s="66"/>
      <c r="D185" s="66"/>
      <c r="E185" s="66"/>
      <c r="F185" s="66"/>
      <c r="G185" s="66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</row>
    <row r="186" spans="1:172" ht="15" x14ac:dyDescent="0.3">
      <c r="A186" s="67"/>
      <c r="B186" s="66"/>
      <c r="C186" s="66"/>
      <c r="D186" s="66"/>
      <c r="E186" s="66"/>
      <c r="F186" s="66"/>
      <c r="G186" s="66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</row>
    <row r="187" spans="1:172" ht="15" x14ac:dyDescent="0.3">
      <c r="A187" s="67"/>
      <c r="B187" s="66"/>
      <c r="C187" s="66"/>
      <c r="D187" s="66"/>
      <c r="E187" s="66"/>
      <c r="F187" s="66"/>
      <c r="G187" s="66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</row>
    <row r="188" spans="1:172" ht="15" x14ac:dyDescent="0.3">
      <c r="A188" s="67"/>
      <c r="B188" s="66"/>
      <c r="C188" s="66"/>
      <c r="D188" s="66"/>
      <c r="E188" s="66"/>
      <c r="F188" s="66"/>
      <c r="G188" s="66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</row>
    <row r="189" spans="1:172" ht="15" x14ac:dyDescent="0.3">
      <c r="A189" s="67"/>
      <c r="B189" s="66"/>
      <c r="C189" s="66"/>
      <c r="D189" s="66"/>
      <c r="E189" s="66"/>
      <c r="F189" s="66"/>
      <c r="G189" s="66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</row>
    <row r="190" spans="1:172" ht="15" x14ac:dyDescent="0.3">
      <c r="A190" s="67"/>
      <c r="B190" s="66"/>
      <c r="C190" s="66"/>
      <c r="D190" s="66"/>
      <c r="E190" s="66"/>
      <c r="F190" s="66"/>
      <c r="G190" s="66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</row>
    <row r="191" spans="1:172" ht="15" x14ac:dyDescent="0.3">
      <c r="A191" s="67"/>
      <c r="B191" s="66"/>
      <c r="C191" s="66"/>
      <c r="D191" s="66"/>
      <c r="E191" s="66"/>
      <c r="F191" s="66"/>
      <c r="G191" s="66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</row>
    <row r="192" spans="1:172" ht="15" x14ac:dyDescent="0.3">
      <c r="A192" s="67"/>
      <c r="B192" s="66"/>
      <c r="C192" s="66"/>
      <c r="D192" s="66"/>
      <c r="E192" s="66"/>
      <c r="F192" s="66"/>
      <c r="G192" s="66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</row>
    <row r="193" spans="1:172" ht="15" x14ac:dyDescent="0.3">
      <c r="A193" s="67"/>
      <c r="B193" s="66"/>
      <c r="C193" s="66"/>
      <c r="D193" s="66"/>
      <c r="E193" s="66"/>
      <c r="F193" s="66"/>
      <c r="G193" s="66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</row>
    <row r="194" spans="1:172" ht="15" x14ac:dyDescent="0.3">
      <c r="A194" s="67"/>
      <c r="B194" s="66"/>
      <c r="C194" s="66"/>
      <c r="D194" s="66"/>
      <c r="E194" s="66"/>
      <c r="F194" s="66"/>
      <c r="G194" s="66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</row>
    <row r="195" spans="1:172" ht="15" x14ac:dyDescent="0.3">
      <c r="A195" s="67"/>
      <c r="B195" s="66"/>
      <c r="C195" s="66"/>
      <c r="D195" s="66"/>
      <c r="E195" s="66"/>
      <c r="F195" s="66"/>
      <c r="G195" s="66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</row>
    <row r="196" spans="1:172" ht="15" x14ac:dyDescent="0.3">
      <c r="A196" s="67"/>
      <c r="B196" s="66"/>
      <c r="C196" s="66"/>
      <c r="D196" s="66"/>
      <c r="E196" s="66"/>
      <c r="F196" s="66"/>
      <c r="G196" s="66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</row>
    <row r="197" spans="1:172" ht="15" x14ac:dyDescent="0.3">
      <c r="A197" s="67"/>
      <c r="B197" s="66"/>
      <c r="C197" s="66"/>
      <c r="D197" s="66"/>
      <c r="E197" s="66"/>
      <c r="F197" s="66"/>
      <c r="G197" s="66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</row>
    <row r="198" spans="1:172" ht="15" x14ac:dyDescent="0.3">
      <c r="A198" s="67"/>
      <c r="B198" s="66"/>
      <c r="C198" s="66"/>
      <c r="D198" s="66"/>
      <c r="E198" s="66"/>
      <c r="F198" s="66"/>
      <c r="G198" s="66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</row>
    <row r="199" spans="1:172" ht="15" x14ac:dyDescent="0.3">
      <c r="A199" s="67"/>
      <c r="B199" s="66"/>
      <c r="C199" s="66"/>
      <c r="D199" s="66"/>
      <c r="E199" s="66"/>
      <c r="F199" s="66"/>
      <c r="G199" s="66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</row>
    <row r="200" spans="1:172" ht="15" x14ac:dyDescent="0.3">
      <c r="A200" s="67"/>
      <c r="B200" s="66"/>
      <c r="C200" s="66"/>
      <c r="D200" s="66"/>
      <c r="E200" s="66"/>
      <c r="F200" s="66"/>
      <c r="G200" s="66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</row>
    <row r="201" spans="1:172" ht="15" x14ac:dyDescent="0.3">
      <c r="A201" s="67"/>
      <c r="B201" s="66"/>
      <c r="C201" s="66"/>
      <c r="D201" s="66"/>
      <c r="E201" s="66"/>
      <c r="F201" s="66"/>
      <c r="G201" s="66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</row>
    <row r="202" spans="1:172" ht="15" x14ac:dyDescent="0.3">
      <c r="A202" s="67"/>
      <c r="B202" s="66"/>
      <c r="C202" s="66"/>
      <c r="D202" s="66"/>
      <c r="E202" s="66"/>
      <c r="F202" s="66"/>
      <c r="G202" s="66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</row>
    <row r="203" spans="1:172" ht="15" x14ac:dyDescent="0.3">
      <c r="A203" s="67"/>
      <c r="B203" s="66"/>
      <c r="C203" s="66"/>
      <c r="D203" s="66"/>
      <c r="E203" s="66"/>
      <c r="F203" s="66"/>
      <c r="G203" s="66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</row>
    <row r="204" spans="1:172" ht="15" x14ac:dyDescent="0.3">
      <c r="A204" s="67"/>
      <c r="B204" s="66"/>
      <c r="C204" s="66"/>
      <c r="D204" s="66"/>
      <c r="E204" s="66"/>
      <c r="F204" s="66"/>
      <c r="G204" s="66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</row>
    <row r="205" spans="1:172" ht="15" x14ac:dyDescent="0.3">
      <c r="A205" s="67"/>
      <c r="B205" s="66"/>
      <c r="C205" s="66"/>
      <c r="D205" s="66"/>
      <c r="E205" s="66"/>
      <c r="F205" s="66"/>
      <c r="G205" s="66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</row>
    <row r="206" spans="1:172" ht="15" x14ac:dyDescent="0.3">
      <c r="A206" s="67"/>
      <c r="B206" s="66"/>
      <c r="C206" s="66"/>
      <c r="D206" s="66"/>
      <c r="E206" s="66"/>
      <c r="F206" s="66"/>
      <c r="G206" s="66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</row>
    <row r="207" spans="1:172" ht="15" x14ac:dyDescent="0.3">
      <c r="A207" s="67"/>
      <c r="B207" s="66"/>
      <c r="C207" s="66"/>
      <c r="D207" s="66"/>
      <c r="E207" s="66"/>
      <c r="F207" s="66"/>
      <c r="G207" s="66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</row>
    <row r="208" spans="1:172" ht="15" x14ac:dyDescent="0.3">
      <c r="A208" s="67"/>
      <c r="B208" s="66"/>
      <c r="C208" s="66"/>
      <c r="D208" s="66"/>
      <c r="E208" s="66"/>
      <c r="F208" s="66"/>
      <c r="G208" s="66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</row>
    <row r="209" spans="1:172" ht="15" x14ac:dyDescent="0.3">
      <c r="A209" s="67"/>
      <c r="B209" s="66"/>
      <c r="C209" s="66"/>
      <c r="D209" s="66"/>
      <c r="E209" s="66"/>
      <c r="F209" s="66"/>
      <c r="G209" s="66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</row>
    <row r="210" spans="1:172" ht="15" x14ac:dyDescent="0.3">
      <c r="A210" s="67"/>
      <c r="B210" s="66"/>
      <c r="C210" s="66"/>
      <c r="D210" s="66"/>
      <c r="E210" s="66"/>
      <c r="F210" s="66"/>
      <c r="G210" s="66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</row>
    <row r="211" spans="1:172" ht="15" x14ac:dyDescent="0.3">
      <c r="A211" s="67"/>
      <c r="B211" s="66"/>
      <c r="C211" s="66"/>
      <c r="D211" s="66"/>
      <c r="E211" s="66"/>
      <c r="F211" s="66"/>
      <c r="G211" s="66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</row>
    <row r="212" spans="1:172" ht="15" x14ac:dyDescent="0.3">
      <c r="A212" s="67"/>
      <c r="B212" s="66"/>
      <c r="C212" s="66"/>
      <c r="D212" s="66"/>
      <c r="E212" s="66"/>
      <c r="F212" s="66"/>
      <c r="G212" s="66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</row>
    <row r="213" spans="1:172" ht="15" x14ac:dyDescent="0.3">
      <c r="A213" s="67"/>
      <c r="B213" s="66"/>
      <c r="C213" s="66"/>
      <c r="D213" s="66"/>
      <c r="E213" s="66"/>
      <c r="F213" s="66"/>
      <c r="G213" s="66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</row>
    <row r="214" spans="1:172" ht="15" x14ac:dyDescent="0.3">
      <c r="A214" s="67"/>
      <c r="B214" s="66"/>
      <c r="C214" s="66"/>
      <c r="D214" s="66"/>
      <c r="E214" s="66"/>
      <c r="F214" s="66"/>
      <c r="G214" s="66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</row>
    <row r="215" spans="1:172" ht="15" x14ac:dyDescent="0.3">
      <c r="A215" s="67"/>
      <c r="B215" s="66"/>
      <c r="C215" s="66"/>
      <c r="D215" s="66"/>
      <c r="E215" s="66"/>
      <c r="F215" s="66"/>
      <c r="G215" s="66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</row>
    <row r="216" spans="1:172" ht="15" x14ac:dyDescent="0.3">
      <c r="A216" s="67"/>
      <c r="B216" s="66"/>
      <c r="C216" s="66"/>
      <c r="D216" s="66"/>
      <c r="E216" s="66"/>
      <c r="F216" s="66"/>
      <c r="G216" s="66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</row>
    <row r="217" spans="1:172" ht="15" x14ac:dyDescent="0.3">
      <c r="A217" s="67"/>
      <c r="B217" s="66"/>
      <c r="C217" s="66"/>
      <c r="D217" s="66"/>
      <c r="E217" s="66"/>
      <c r="F217" s="66"/>
      <c r="G217" s="66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</row>
    <row r="218" spans="1:172" ht="15" x14ac:dyDescent="0.3">
      <c r="A218" s="67"/>
      <c r="B218" s="66"/>
      <c r="C218" s="66"/>
      <c r="D218" s="66"/>
      <c r="E218" s="66"/>
      <c r="F218" s="66"/>
      <c r="G218" s="66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</row>
    <row r="219" spans="1:172" ht="15" x14ac:dyDescent="0.3">
      <c r="A219" s="67"/>
      <c r="B219" s="66"/>
      <c r="C219" s="66"/>
      <c r="D219" s="66"/>
      <c r="E219" s="66"/>
      <c r="F219" s="66"/>
      <c r="G219" s="66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</row>
    <row r="220" spans="1:172" ht="15" x14ac:dyDescent="0.3">
      <c r="A220" s="67"/>
      <c r="B220" s="66"/>
      <c r="C220" s="66"/>
      <c r="D220" s="66"/>
      <c r="E220" s="66"/>
      <c r="F220" s="66"/>
      <c r="G220" s="66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</row>
    <row r="221" spans="1:172" ht="15" x14ac:dyDescent="0.3">
      <c r="A221" s="67"/>
      <c r="B221" s="66"/>
      <c r="C221" s="66"/>
      <c r="D221" s="66"/>
      <c r="E221" s="66"/>
      <c r="F221" s="66"/>
      <c r="G221" s="66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</row>
    <row r="222" spans="1:172" ht="15" x14ac:dyDescent="0.3">
      <c r="A222" s="67"/>
      <c r="B222" s="66"/>
      <c r="C222" s="66"/>
      <c r="D222" s="66"/>
      <c r="E222" s="66"/>
      <c r="F222" s="66"/>
      <c r="G222" s="66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</row>
    <row r="223" spans="1:172" ht="15" x14ac:dyDescent="0.3">
      <c r="A223" s="67"/>
      <c r="B223" s="66"/>
      <c r="C223" s="66"/>
      <c r="D223" s="66"/>
      <c r="E223" s="66"/>
      <c r="F223" s="66"/>
      <c r="G223" s="66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</row>
    <row r="224" spans="1:172" ht="15" x14ac:dyDescent="0.3">
      <c r="A224" s="67"/>
      <c r="B224" s="66"/>
      <c r="C224" s="66"/>
      <c r="D224" s="66"/>
      <c r="E224" s="66"/>
      <c r="F224" s="66"/>
      <c r="G224" s="66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</row>
    <row r="225" spans="1:172" ht="15" x14ac:dyDescent="0.3">
      <c r="A225" s="67"/>
      <c r="B225" s="66"/>
      <c r="C225" s="66"/>
      <c r="D225" s="66"/>
      <c r="E225" s="66"/>
      <c r="F225" s="66"/>
      <c r="G225" s="66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</row>
    <row r="226" spans="1:172" ht="15" x14ac:dyDescent="0.3">
      <c r="A226" s="67"/>
      <c r="B226" s="66"/>
      <c r="C226" s="66"/>
      <c r="D226" s="66"/>
      <c r="E226" s="66"/>
      <c r="F226" s="66"/>
      <c r="G226" s="66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</row>
    <row r="227" spans="1:172" ht="15" x14ac:dyDescent="0.3">
      <c r="A227" s="67"/>
      <c r="B227" s="66"/>
      <c r="C227" s="66"/>
      <c r="D227" s="66"/>
      <c r="E227" s="66"/>
      <c r="F227" s="66"/>
      <c r="G227" s="66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</row>
    <row r="228" spans="1:172" ht="15" x14ac:dyDescent="0.3">
      <c r="A228" s="67"/>
      <c r="B228" s="66"/>
      <c r="C228" s="66"/>
      <c r="D228" s="66"/>
      <c r="E228" s="66"/>
      <c r="F228" s="66"/>
      <c r="G228" s="66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</row>
    <row r="229" spans="1:172" ht="15" x14ac:dyDescent="0.3">
      <c r="A229" s="67"/>
      <c r="B229" s="66"/>
      <c r="C229" s="66"/>
      <c r="D229" s="66"/>
      <c r="E229" s="66"/>
      <c r="F229" s="66"/>
      <c r="G229" s="66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</row>
    <row r="230" spans="1:172" ht="15" x14ac:dyDescent="0.3">
      <c r="A230" s="67"/>
      <c r="B230" s="66"/>
      <c r="C230" s="66"/>
      <c r="D230" s="66"/>
      <c r="E230" s="66"/>
      <c r="F230" s="66"/>
      <c r="G230" s="66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</row>
    <row r="231" spans="1:172" ht="15" x14ac:dyDescent="0.3">
      <c r="A231" s="67"/>
      <c r="B231" s="66"/>
      <c r="C231" s="66"/>
      <c r="D231" s="66"/>
      <c r="E231" s="66"/>
      <c r="F231" s="66"/>
      <c r="G231" s="66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</row>
    <row r="232" spans="1:172" ht="15" x14ac:dyDescent="0.3">
      <c r="A232" s="67"/>
      <c r="B232" s="66"/>
      <c r="C232" s="66"/>
      <c r="D232" s="66"/>
      <c r="E232" s="66"/>
      <c r="F232" s="66"/>
      <c r="G232" s="66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</row>
    <row r="233" spans="1:172" ht="15" x14ac:dyDescent="0.3">
      <c r="A233" s="67"/>
      <c r="B233" s="66"/>
      <c r="C233" s="66"/>
      <c r="D233" s="66"/>
      <c r="E233" s="66"/>
      <c r="F233" s="66"/>
      <c r="G233" s="66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</row>
    <row r="234" spans="1:172" ht="15" x14ac:dyDescent="0.3">
      <c r="A234" s="67"/>
      <c r="B234" s="66"/>
      <c r="C234" s="66"/>
      <c r="D234" s="66"/>
      <c r="E234" s="66"/>
      <c r="F234" s="66"/>
      <c r="G234" s="66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</row>
    <row r="235" spans="1:172" ht="15" x14ac:dyDescent="0.3">
      <c r="A235" s="67"/>
      <c r="B235" s="66"/>
      <c r="C235" s="66"/>
      <c r="D235" s="66"/>
      <c r="E235" s="66"/>
      <c r="F235" s="66"/>
      <c r="G235" s="66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</row>
    <row r="236" spans="1:172" ht="15" x14ac:dyDescent="0.3">
      <c r="A236" s="67"/>
      <c r="B236" s="66"/>
      <c r="C236" s="66"/>
      <c r="D236" s="66"/>
      <c r="E236" s="66"/>
      <c r="F236" s="66"/>
      <c r="G236" s="66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</row>
    <row r="237" spans="1:172" ht="15" x14ac:dyDescent="0.3">
      <c r="A237" s="67"/>
      <c r="B237" s="66"/>
      <c r="C237" s="66"/>
      <c r="D237" s="66"/>
      <c r="E237" s="66"/>
      <c r="F237" s="66"/>
      <c r="G237" s="66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</row>
    <row r="238" spans="1:172" ht="15" x14ac:dyDescent="0.3">
      <c r="A238" s="67"/>
      <c r="B238" s="66"/>
      <c r="C238" s="66"/>
      <c r="D238" s="66"/>
      <c r="E238" s="66"/>
      <c r="F238" s="66"/>
      <c r="G238" s="66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</row>
    <row r="239" spans="1:172" ht="15" x14ac:dyDescent="0.3">
      <c r="A239" s="67"/>
      <c r="B239" s="66"/>
      <c r="C239" s="66"/>
      <c r="D239" s="66"/>
      <c r="E239" s="66"/>
      <c r="F239" s="66"/>
      <c r="G239" s="66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</row>
    <row r="240" spans="1:172" ht="15" x14ac:dyDescent="0.3">
      <c r="A240" s="67"/>
      <c r="B240" s="66"/>
      <c r="C240" s="66"/>
      <c r="D240" s="66"/>
      <c r="E240" s="66"/>
      <c r="F240" s="66"/>
      <c r="G240" s="66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</row>
    <row r="241" spans="1:172" ht="15" x14ac:dyDescent="0.3">
      <c r="A241" s="67"/>
      <c r="B241" s="66"/>
      <c r="C241" s="66"/>
      <c r="D241" s="66"/>
      <c r="E241" s="66"/>
      <c r="F241" s="66"/>
      <c r="G241" s="66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</row>
    <row r="242" spans="1:172" ht="15" x14ac:dyDescent="0.3">
      <c r="A242" s="67"/>
      <c r="B242" s="66"/>
      <c r="C242" s="66"/>
      <c r="D242" s="66"/>
      <c r="E242" s="66"/>
      <c r="F242" s="66"/>
      <c r="G242" s="66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</row>
    <row r="243" spans="1:172" ht="15" x14ac:dyDescent="0.3">
      <c r="A243" s="67"/>
      <c r="B243" s="66"/>
      <c r="C243" s="66"/>
      <c r="D243" s="66"/>
      <c r="E243" s="66"/>
      <c r="F243" s="66"/>
      <c r="G243" s="66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</row>
    <row r="244" spans="1:172" ht="15" x14ac:dyDescent="0.3">
      <c r="A244" s="67"/>
      <c r="B244" s="66"/>
      <c r="C244" s="66"/>
      <c r="D244" s="66"/>
      <c r="E244" s="66"/>
      <c r="F244" s="66"/>
      <c r="G244" s="66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</row>
    <row r="245" spans="1:172" ht="15" x14ac:dyDescent="0.3">
      <c r="A245" s="67"/>
      <c r="B245" s="66"/>
      <c r="C245" s="66"/>
      <c r="D245" s="66"/>
      <c r="E245" s="66"/>
      <c r="F245" s="66"/>
      <c r="G245" s="66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</row>
    <row r="246" spans="1:172" ht="15" x14ac:dyDescent="0.3">
      <c r="A246" s="67"/>
      <c r="B246" s="66"/>
      <c r="C246" s="66"/>
      <c r="D246" s="66"/>
      <c r="E246" s="66"/>
      <c r="F246" s="66"/>
      <c r="G246" s="66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</row>
    <row r="247" spans="1:172" ht="15" x14ac:dyDescent="0.3">
      <c r="A247" s="67"/>
      <c r="B247" s="66"/>
      <c r="C247" s="66"/>
      <c r="D247" s="66"/>
      <c r="E247" s="66"/>
      <c r="F247" s="66"/>
      <c r="G247" s="66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</row>
    <row r="248" spans="1:172" ht="15" x14ac:dyDescent="0.3">
      <c r="A248" s="67"/>
      <c r="B248" s="66"/>
      <c r="C248" s="66"/>
      <c r="D248" s="66"/>
      <c r="E248" s="66"/>
      <c r="F248" s="66"/>
      <c r="G248" s="66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</row>
    <row r="249" spans="1:172" ht="15" x14ac:dyDescent="0.3">
      <c r="A249" s="67"/>
      <c r="B249" s="66"/>
      <c r="C249" s="66"/>
      <c r="D249" s="66"/>
      <c r="E249" s="66"/>
      <c r="F249" s="66"/>
      <c r="G249" s="66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</row>
    <row r="250" spans="1:172" ht="15" x14ac:dyDescent="0.3">
      <c r="A250" s="67"/>
      <c r="B250" s="66"/>
      <c r="C250" s="66"/>
      <c r="D250" s="66"/>
      <c r="E250" s="66"/>
      <c r="F250" s="66"/>
      <c r="G250" s="66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</row>
    <row r="251" spans="1:172" ht="15" x14ac:dyDescent="0.3">
      <c r="A251" s="67"/>
      <c r="B251" s="66"/>
      <c r="C251" s="66"/>
      <c r="D251" s="66"/>
      <c r="E251" s="66"/>
      <c r="F251" s="66"/>
      <c r="G251" s="66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</row>
    <row r="252" spans="1:172" ht="15" x14ac:dyDescent="0.3">
      <c r="A252" s="67"/>
      <c r="B252" s="66"/>
      <c r="C252" s="66"/>
      <c r="D252" s="66"/>
      <c r="E252" s="66"/>
      <c r="F252" s="66"/>
      <c r="G252" s="66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</row>
    <row r="253" spans="1:172" ht="15" x14ac:dyDescent="0.3">
      <c r="A253" s="67"/>
      <c r="B253" s="66"/>
      <c r="C253" s="66"/>
      <c r="D253" s="66"/>
      <c r="E253" s="66"/>
      <c r="F253" s="66"/>
      <c r="G253" s="66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</row>
    <row r="254" spans="1:172" ht="15" x14ac:dyDescent="0.3">
      <c r="A254" s="67"/>
      <c r="B254" s="66"/>
      <c r="C254" s="66"/>
      <c r="D254" s="66"/>
      <c r="E254" s="66"/>
      <c r="F254" s="66"/>
      <c r="G254" s="66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</row>
    <row r="255" spans="1:172" ht="15" x14ac:dyDescent="0.3">
      <c r="A255" s="67"/>
      <c r="B255" s="66"/>
      <c r="C255" s="66"/>
      <c r="D255" s="66"/>
      <c r="E255" s="66"/>
      <c r="F255" s="66"/>
      <c r="G255" s="66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</row>
    <row r="256" spans="1:172" ht="15" x14ac:dyDescent="0.3">
      <c r="A256" s="67"/>
      <c r="B256" s="66"/>
      <c r="C256" s="66"/>
      <c r="D256" s="66"/>
      <c r="E256" s="66"/>
      <c r="F256" s="66"/>
      <c r="G256" s="66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</row>
    <row r="257" spans="1:172" ht="15" x14ac:dyDescent="0.3">
      <c r="A257" s="67"/>
      <c r="B257" s="66"/>
      <c r="C257" s="66"/>
      <c r="D257" s="66"/>
      <c r="E257" s="66"/>
      <c r="F257" s="66"/>
      <c r="G257" s="66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</row>
    <row r="258" spans="1:172" ht="15" x14ac:dyDescent="0.3">
      <c r="A258" s="67"/>
      <c r="B258" s="66"/>
      <c r="C258" s="66"/>
      <c r="D258" s="66"/>
      <c r="E258" s="66"/>
      <c r="F258" s="66"/>
      <c r="G258" s="66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</row>
    <row r="259" spans="1:172" ht="15" x14ac:dyDescent="0.3">
      <c r="A259" s="67"/>
      <c r="B259" s="66"/>
      <c r="C259" s="66"/>
      <c r="D259" s="66"/>
      <c r="E259" s="66"/>
      <c r="F259" s="66"/>
      <c r="G259" s="66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</row>
    <row r="260" spans="1:172" ht="15" x14ac:dyDescent="0.3">
      <c r="A260" s="67"/>
      <c r="B260" s="66"/>
      <c r="C260" s="66"/>
      <c r="D260" s="66"/>
      <c r="E260" s="66"/>
      <c r="F260" s="66"/>
      <c r="G260" s="66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</row>
    <row r="261" spans="1:172" ht="15" x14ac:dyDescent="0.3">
      <c r="A261" s="67"/>
      <c r="B261" s="66"/>
      <c r="C261" s="66"/>
      <c r="D261" s="66"/>
      <c r="E261" s="66"/>
      <c r="F261" s="66"/>
      <c r="G261" s="66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</row>
    <row r="262" spans="1:172" ht="15" x14ac:dyDescent="0.3">
      <c r="A262" s="67"/>
      <c r="B262" s="66"/>
      <c r="C262" s="66"/>
      <c r="D262" s="66"/>
      <c r="E262" s="66"/>
      <c r="F262" s="66"/>
      <c r="G262" s="66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</row>
    <row r="263" spans="1:172" ht="15" x14ac:dyDescent="0.3">
      <c r="A263" s="67"/>
      <c r="B263" s="66"/>
      <c r="C263" s="66"/>
      <c r="D263" s="66"/>
      <c r="E263" s="66"/>
      <c r="F263" s="66"/>
      <c r="G263" s="66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</row>
    <row r="264" spans="1:172" ht="15" x14ac:dyDescent="0.3">
      <c r="A264" s="67"/>
      <c r="B264" s="66"/>
      <c r="C264" s="66"/>
      <c r="D264" s="66"/>
      <c r="E264" s="66"/>
      <c r="F264" s="66"/>
      <c r="G264" s="66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</row>
    <row r="265" spans="1:172" ht="15" x14ac:dyDescent="0.3">
      <c r="A265" s="67"/>
      <c r="B265" s="66"/>
      <c r="C265" s="66"/>
      <c r="D265" s="66"/>
      <c r="E265" s="66"/>
      <c r="F265" s="66"/>
      <c r="G265" s="66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</row>
    <row r="266" spans="1:172" ht="15" x14ac:dyDescent="0.3">
      <c r="A266" s="67"/>
      <c r="B266" s="66"/>
      <c r="C266" s="66"/>
      <c r="D266" s="66"/>
      <c r="E266" s="66"/>
      <c r="F266" s="66"/>
      <c r="G266" s="66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</row>
    <row r="267" spans="1:172" ht="15" x14ac:dyDescent="0.3">
      <c r="A267" s="67"/>
      <c r="B267" s="66"/>
      <c r="C267" s="66"/>
      <c r="D267" s="66"/>
      <c r="E267" s="66"/>
      <c r="F267" s="66"/>
      <c r="G267" s="66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</row>
    <row r="268" spans="1:172" ht="15" x14ac:dyDescent="0.3">
      <c r="A268" s="67"/>
      <c r="B268" s="66"/>
      <c r="C268" s="66"/>
      <c r="D268" s="66"/>
      <c r="E268" s="66"/>
      <c r="F268" s="66"/>
      <c r="G268" s="66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</row>
    <row r="269" spans="1:172" ht="15" x14ac:dyDescent="0.3">
      <c r="A269" s="67"/>
      <c r="B269" s="66"/>
      <c r="C269" s="66"/>
      <c r="D269" s="66"/>
      <c r="E269" s="66"/>
      <c r="F269" s="66"/>
      <c r="G269" s="66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</row>
    <row r="270" spans="1:172" ht="15" x14ac:dyDescent="0.3">
      <c r="A270" s="67"/>
      <c r="B270" s="66"/>
      <c r="C270" s="66"/>
      <c r="D270" s="66"/>
      <c r="E270" s="66"/>
      <c r="F270" s="66"/>
      <c r="G270" s="66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</row>
    <row r="271" spans="1:172" ht="15" x14ac:dyDescent="0.3">
      <c r="A271" s="67"/>
      <c r="B271" s="66"/>
      <c r="C271" s="66"/>
      <c r="D271" s="66"/>
      <c r="E271" s="66"/>
      <c r="F271" s="66"/>
      <c r="G271" s="66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</row>
    <row r="272" spans="1:172" ht="15" x14ac:dyDescent="0.3">
      <c r="A272" s="67"/>
      <c r="B272" s="66"/>
      <c r="C272" s="66"/>
      <c r="D272" s="66"/>
      <c r="E272" s="66"/>
      <c r="F272" s="66"/>
      <c r="G272" s="66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</row>
    <row r="273" spans="1:172" ht="15" x14ac:dyDescent="0.3">
      <c r="A273" s="67"/>
      <c r="B273" s="66"/>
      <c r="C273" s="66"/>
      <c r="D273" s="66"/>
      <c r="E273" s="66"/>
      <c r="F273" s="66"/>
      <c r="G273" s="66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</row>
    <row r="274" spans="1:172" ht="15" x14ac:dyDescent="0.3">
      <c r="A274" s="67"/>
      <c r="B274" s="66"/>
      <c r="C274" s="66"/>
      <c r="D274" s="66"/>
      <c r="E274" s="66"/>
      <c r="F274" s="66"/>
      <c r="G274" s="66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</row>
    <row r="275" spans="1:172" ht="15" x14ac:dyDescent="0.3">
      <c r="A275" s="67"/>
      <c r="B275" s="66"/>
      <c r="C275" s="66"/>
      <c r="D275" s="66"/>
      <c r="E275" s="66"/>
      <c r="F275" s="66"/>
      <c r="G275" s="66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</row>
    <row r="276" spans="1:172" ht="15" x14ac:dyDescent="0.3">
      <c r="A276" s="67"/>
      <c r="B276" s="66"/>
      <c r="C276" s="66"/>
      <c r="D276" s="66"/>
      <c r="E276" s="66"/>
      <c r="F276" s="66"/>
      <c r="G276" s="66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</row>
    <row r="277" spans="1:172" ht="15" x14ac:dyDescent="0.3">
      <c r="A277" s="67"/>
      <c r="B277" s="66"/>
      <c r="C277" s="66"/>
      <c r="D277" s="66"/>
      <c r="E277" s="66"/>
      <c r="F277" s="66"/>
      <c r="G277" s="66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</row>
    <row r="278" spans="1:172" ht="15" x14ac:dyDescent="0.3">
      <c r="A278" s="67"/>
      <c r="B278" s="66"/>
      <c r="C278" s="66"/>
      <c r="D278" s="66"/>
      <c r="E278" s="66"/>
      <c r="F278" s="66"/>
      <c r="G278" s="66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</row>
    <row r="279" spans="1:172" ht="15" x14ac:dyDescent="0.3">
      <c r="A279" s="67"/>
      <c r="B279" s="66"/>
      <c r="C279" s="66"/>
      <c r="D279" s="66"/>
      <c r="E279" s="66"/>
      <c r="F279" s="66"/>
      <c r="G279" s="66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</row>
    <row r="280" spans="1:172" ht="15" x14ac:dyDescent="0.3">
      <c r="A280" s="67"/>
      <c r="B280" s="66"/>
      <c r="C280" s="66"/>
      <c r="D280" s="66"/>
      <c r="E280" s="66"/>
      <c r="F280" s="66"/>
      <c r="G280" s="66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</row>
    <row r="281" spans="1:172" ht="15" x14ac:dyDescent="0.3">
      <c r="A281" s="67"/>
      <c r="B281" s="66"/>
      <c r="C281" s="66"/>
      <c r="D281" s="66"/>
      <c r="E281" s="66"/>
      <c r="F281" s="66"/>
      <c r="G281" s="66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</row>
    <row r="282" spans="1:172" ht="15" x14ac:dyDescent="0.3">
      <c r="A282" s="67"/>
      <c r="B282" s="66"/>
      <c r="C282" s="66"/>
      <c r="D282" s="66"/>
      <c r="E282" s="66"/>
      <c r="F282" s="66"/>
      <c r="G282" s="66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</row>
    <row r="283" spans="1:172" ht="15" x14ac:dyDescent="0.3">
      <c r="A283" s="67"/>
      <c r="B283" s="66"/>
      <c r="C283" s="66"/>
      <c r="D283" s="66"/>
      <c r="E283" s="66"/>
      <c r="F283" s="66"/>
      <c r="G283" s="66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</row>
    <row r="284" spans="1:172" ht="15" x14ac:dyDescent="0.3">
      <c r="A284" s="67"/>
      <c r="B284" s="66"/>
      <c r="C284" s="66"/>
      <c r="D284" s="66"/>
      <c r="E284" s="66"/>
      <c r="F284" s="66"/>
      <c r="G284" s="66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</row>
    <row r="285" spans="1:172" ht="15" x14ac:dyDescent="0.3">
      <c r="A285" s="67"/>
      <c r="B285" s="66"/>
      <c r="C285" s="66"/>
      <c r="D285" s="66"/>
      <c r="E285" s="66"/>
      <c r="F285" s="66"/>
      <c r="G285" s="66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</row>
    <row r="286" spans="1:172" ht="15" x14ac:dyDescent="0.3">
      <c r="A286" s="67"/>
      <c r="B286" s="66"/>
      <c r="C286" s="66"/>
      <c r="D286" s="66"/>
      <c r="E286" s="66"/>
      <c r="F286" s="66"/>
      <c r="G286" s="66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</row>
    <row r="287" spans="1:172" ht="15" x14ac:dyDescent="0.3">
      <c r="A287" s="67"/>
      <c r="B287" s="66"/>
      <c r="C287" s="66"/>
      <c r="D287" s="66"/>
      <c r="E287" s="66"/>
      <c r="F287" s="66"/>
      <c r="G287" s="66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</row>
    <row r="288" spans="1:172" ht="15" x14ac:dyDescent="0.3">
      <c r="A288" s="67"/>
      <c r="B288" s="66"/>
      <c r="C288" s="66"/>
      <c r="D288" s="66"/>
      <c r="E288" s="66"/>
      <c r="F288" s="66"/>
      <c r="G288" s="66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</row>
    <row r="289" spans="1:172" ht="15" x14ac:dyDescent="0.3">
      <c r="A289" s="67"/>
      <c r="B289" s="66"/>
      <c r="C289" s="66"/>
      <c r="D289" s="66"/>
      <c r="E289" s="66"/>
      <c r="F289" s="66"/>
      <c r="G289" s="66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</row>
    <row r="290" spans="1:172" ht="15" x14ac:dyDescent="0.3">
      <c r="A290" s="67"/>
      <c r="B290" s="66"/>
      <c r="C290" s="66"/>
      <c r="D290" s="66"/>
      <c r="E290" s="66"/>
      <c r="F290" s="66"/>
      <c r="G290" s="66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</row>
    <row r="291" spans="1:172" ht="15" x14ac:dyDescent="0.3">
      <c r="A291" s="67"/>
      <c r="B291" s="66"/>
      <c r="C291" s="66"/>
      <c r="D291" s="66"/>
      <c r="E291" s="66"/>
      <c r="F291" s="66"/>
      <c r="G291" s="66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</row>
    <row r="292" spans="1:172" ht="15" x14ac:dyDescent="0.3">
      <c r="A292" s="67"/>
      <c r="B292" s="66"/>
      <c r="C292" s="66"/>
      <c r="D292" s="66"/>
      <c r="E292" s="66"/>
      <c r="F292" s="66"/>
      <c r="G292" s="66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</row>
    <row r="293" spans="1:172" ht="15" x14ac:dyDescent="0.3">
      <c r="A293" s="67"/>
      <c r="B293" s="66"/>
      <c r="C293" s="66"/>
      <c r="D293" s="66"/>
      <c r="E293" s="66"/>
      <c r="F293" s="66"/>
      <c r="G293" s="66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</row>
    <row r="294" spans="1:172" ht="15" x14ac:dyDescent="0.3">
      <c r="A294" s="67"/>
      <c r="B294" s="66"/>
      <c r="C294" s="66"/>
      <c r="D294" s="66"/>
      <c r="E294" s="66"/>
      <c r="F294" s="66"/>
      <c r="G294" s="66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</row>
    <row r="295" spans="1:172" ht="15" x14ac:dyDescent="0.3">
      <c r="A295" s="67"/>
      <c r="B295" s="66"/>
      <c r="C295" s="66"/>
      <c r="D295" s="66"/>
      <c r="E295" s="66"/>
      <c r="F295" s="66"/>
      <c r="G295" s="66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</row>
    <row r="296" spans="1:172" ht="15" x14ac:dyDescent="0.3">
      <c r="A296" s="67"/>
      <c r="B296" s="66"/>
      <c r="C296" s="66"/>
      <c r="D296" s="66"/>
      <c r="E296" s="66"/>
      <c r="F296" s="66"/>
      <c r="G296" s="66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</row>
    <row r="297" spans="1:172" ht="15" x14ac:dyDescent="0.3">
      <c r="A297" s="67"/>
      <c r="B297" s="66"/>
      <c r="C297" s="66"/>
      <c r="D297" s="66"/>
      <c r="E297" s="66"/>
      <c r="F297" s="66"/>
      <c r="G297" s="66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</row>
    <row r="298" spans="1:172" ht="15" x14ac:dyDescent="0.3">
      <c r="A298" s="67"/>
      <c r="B298" s="66"/>
      <c r="C298" s="66"/>
      <c r="D298" s="66"/>
      <c r="E298" s="66"/>
      <c r="F298" s="66"/>
      <c r="G298" s="66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</row>
    <row r="299" spans="1:172" ht="15" x14ac:dyDescent="0.3">
      <c r="A299" s="67"/>
      <c r="B299" s="66"/>
      <c r="C299" s="66"/>
      <c r="D299" s="66"/>
      <c r="E299" s="66"/>
      <c r="F299" s="66"/>
      <c r="G299" s="66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</row>
    <row r="300" spans="1:172" ht="15" x14ac:dyDescent="0.3">
      <c r="A300" s="67"/>
      <c r="B300" s="66"/>
      <c r="C300" s="66"/>
      <c r="D300" s="66"/>
      <c r="E300" s="66"/>
      <c r="F300" s="66"/>
      <c r="G300" s="66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</row>
    <row r="301" spans="1:172" ht="15" x14ac:dyDescent="0.3">
      <c r="A301" s="67"/>
      <c r="B301" s="66"/>
      <c r="C301" s="66"/>
      <c r="D301" s="66"/>
      <c r="E301" s="66"/>
      <c r="F301" s="66"/>
      <c r="G301" s="66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</row>
    <row r="302" spans="1:172" ht="15" x14ac:dyDescent="0.3">
      <c r="A302" s="67"/>
      <c r="B302" s="66"/>
      <c r="C302" s="66"/>
      <c r="D302" s="66"/>
      <c r="E302" s="66"/>
      <c r="F302" s="66"/>
      <c r="G302" s="66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</row>
    <row r="303" spans="1:172" ht="15" x14ac:dyDescent="0.3">
      <c r="A303" s="67"/>
      <c r="B303" s="66"/>
      <c r="C303" s="66"/>
      <c r="D303" s="66"/>
      <c r="E303" s="66"/>
      <c r="F303" s="66"/>
      <c r="G303" s="66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</row>
    <row r="304" spans="1:172" ht="15" x14ac:dyDescent="0.3">
      <c r="A304" s="67"/>
      <c r="B304" s="66"/>
      <c r="C304" s="66"/>
      <c r="D304" s="66"/>
      <c r="E304" s="66"/>
      <c r="F304" s="66"/>
      <c r="G304" s="66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</row>
    <row r="305" spans="1:172" ht="15" x14ac:dyDescent="0.3">
      <c r="A305" s="67"/>
      <c r="B305" s="66"/>
      <c r="C305" s="66"/>
      <c r="D305" s="66"/>
      <c r="E305" s="66"/>
      <c r="F305" s="66"/>
      <c r="G305" s="66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</row>
    <row r="306" spans="1:172" ht="15" x14ac:dyDescent="0.3">
      <c r="A306" s="67"/>
      <c r="B306" s="66"/>
      <c r="C306" s="66"/>
      <c r="D306" s="66"/>
      <c r="E306" s="66"/>
      <c r="F306" s="66"/>
      <c r="G306" s="66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</row>
    <row r="307" spans="1:172" ht="15" x14ac:dyDescent="0.3">
      <c r="A307" s="67"/>
      <c r="B307" s="66"/>
      <c r="C307" s="66"/>
      <c r="D307" s="66"/>
      <c r="E307" s="66"/>
      <c r="F307" s="66"/>
      <c r="G307" s="66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</row>
    <row r="308" spans="1:172" ht="15" x14ac:dyDescent="0.3">
      <c r="A308" s="67"/>
      <c r="B308" s="66"/>
      <c r="C308" s="66"/>
      <c r="D308" s="66"/>
      <c r="E308" s="66"/>
      <c r="F308" s="66"/>
      <c r="G308" s="66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</row>
    <row r="309" spans="1:172" ht="15" x14ac:dyDescent="0.3">
      <c r="A309" s="67"/>
      <c r="B309" s="66"/>
      <c r="C309" s="66"/>
      <c r="D309" s="66"/>
      <c r="E309" s="66"/>
      <c r="F309" s="66"/>
      <c r="G309" s="66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</row>
    <row r="310" spans="1:172" ht="15" x14ac:dyDescent="0.3">
      <c r="A310" s="67"/>
      <c r="B310" s="66"/>
      <c r="C310" s="66"/>
      <c r="D310" s="66"/>
      <c r="E310" s="66"/>
      <c r="F310" s="66"/>
      <c r="G310" s="66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</row>
    <row r="311" spans="1:172" ht="15" x14ac:dyDescent="0.3">
      <c r="A311" s="67"/>
      <c r="B311" s="66"/>
      <c r="C311" s="66"/>
      <c r="D311" s="66"/>
      <c r="E311" s="66"/>
      <c r="F311" s="66"/>
      <c r="G311" s="66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</row>
    <row r="312" spans="1:172" ht="15" x14ac:dyDescent="0.3">
      <c r="A312" s="67"/>
      <c r="B312" s="66"/>
      <c r="C312" s="66"/>
      <c r="D312" s="66"/>
      <c r="E312" s="66"/>
      <c r="F312" s="66"/>
      <c r="G312" s="66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</row>
    <row r="313" spans="1:172" ht="15" x14ac:dyDescent="0.3">
      <c r="A313" s="67"/>
      <c r="B313" s="66"/>
      <c r="C313" s="66"/>
      <c r="D313" s="66"/>
      <c r="E313" s="66"/>
      <c r="F313" s="66"/>
      <c r="G313" s="66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</row>
    <row r="314" spans="1:172" ht="15" x14ac:dyDescent="0.3">
      <c r="A314" s="67"/>
      <c r="B314" s="66"/>
      <c r="C314" s="66"/>
      <c r="D314" s="66"/>
      <c r="E314" s="66"/>
      <c r="F314" s="66"/>
      <c r="G314" s="66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</row>
    <row r="315" spans="1:172" ht="15" x14ac:dyDescent="0.3">
      <c r="A315" s="67"/>
      <c r="B315" s="66"/>
      <c r="C315" s="66"/>
      <c r="D315" s="66"/>
      <c r="E315" s="66"/>
      <c r="F315" s="66"/>
      <c r="G315" s="66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</row>
    <row r="316" spans="1:172" ht="15" x14ac:dyDescent="0.3">
      <c r="A316" s="67"/>
      <c r="B316" s="66"/>
      <c r="C316" s="66"/>
      <c r="D316" s="66"/>
      <c r="E316" s="66"/>
      <c r="F316" s="66"/>
      <c r="G316" s="66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</row>
    <row r="317" spans="1:172" ht="15" x14ac:dyDescent="0.3">
      <c r="A317" s="67"/>
      <c r="B317" s="66"/>
      <c r="C317" s="66"/>
      <c r="D317" s="66"/>
      <c r="E317" s="66"/>
      <c r="F317" s="66"/>
      <c r="G317" s="66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</row>
    <row r="318" spans="1:172" ht="15" x14ac:dyDescent="0.3">
      <c r="A318" s="67"/>
      <c r="B318" s="66"/>
      <c r="C318" s="66"/>
      <c r="D318" s="66"/>
      <c r="E318" s="66"/>
      <c r="F318" s="66"/>
      <c r="G318" s="66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</row>
    <row r="319" spans="1:172" ht="15" x14ac:dyDescent="0.3">
      <c r="A319" s="67"/>
      <c r="B319" s="66"/>
      <c r="C319" s="66"/>
      <c r="D319" s="66"/>
      <c r="E319" s="66"/>
      <c r="F319" s="66"/>
      <c r="G319" s="66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</row>
    <row r="320" spans="1:172" ht="15" x14ac:dyDescent="0.3">
      <c r="A320" s="67"/>
      <c r="B320" s="66"/>
      <c r="C320" s="66"/>
      <c r="D320" s="66"/>
      <c r="E320" s="66"/>
      <c r="F320" s="66"/>
      <c r="G320" s="66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</row>
    <row r="321" spans="1:172" ht="15" x14ac:dyDescent="0.3">
      <c r="A321" s="67"/>
      <c r="B321" s="66"/>
      <c r="C321" s="66"/>
      <c r="D321" s="66"/>
      <c r="E321" s="66"/>
      <c r="F321" s="66"/>
      <c r="G321" s="66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</row>
    <row r="322" spans="1:172" ht="15" x14ac:dyDescent="0.3">
      <c r="A322" s="67"/>
      <c r="B322" s="66"/>
      <c r="C322" s="66"/>
      <c r="D322" s="66"/>
      <c r="E322" s="66"/>
      <c r="F322" s="66"/>
      <c r="G322" s="66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</row>
    <row r="323" spans="1:172" ht="15" x14ac:dyDescent="0.3">
      <c r="A323" s="67"/>
      <c r="B323" s="66"/>
      <c r="C323" s="66"/>
      <c r="D323" s="66"/>
      <c r="E323" s="66"/>
      <c r="F323" s="66"/>
      <c r="G323" s="66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</row>
    <row r="324" spans="1:172" ht="15" x14ac:dyDescent="0.3">
      <c r="A324" s="67"/>
      <c r="B324" s="66"/>
      <c r="C324" s="66"/>
      <c r="D324" s="66"/>
      <c r="E324" s="66"/>
      <c r="F324" s="66"/>
      <c r="G324" s="66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</row>
    <row r="325" spans="1:172" ht="15" x14ac:dyDescent="0.3">
      <c r="A325" s="67"/>
      <c r="B325" s="66"/>
      <c r="C325" s="66"/>
      <c r="D325" s="66"/>
      <c r="E325" s="66"/>
      <c r="F325" s="66"/>
      <c r="G325" s="66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</row>
    <row r="326" spans="1:172" ht="15" x14ac:dyDescent="0.3">
      <c r="A326" s="67"/>
      <c r="B326" s="66"/>
      <c r="C326" s="66"/>
      <c r="D326" s="66"/>
      <c r="E326" s="66"/>
      <c r="F326" s="66"/>
      <c r="G326" s="66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</row>
    <row r="327" spans="1:172" ht="15" x14ac:dyDescent="0.3">
      <c r="A327" s="67"/>
      <c r="B327" s="66"/>
      <c r="C327" s="66"/>
      <c r="D327" s="66"/>
      <c r="E327" s="66"/>
      <c r="F327" s="66"/>
      <c r="G327" s="66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</row>
    <row r="328" spans="1:172" ht="15" x14ac:dyDescent="0.3">
      <c r="A328" s="67"/>
      <c r="B328" s="66"/>
      <c r="C328" s="66"/>
      <c r="D328" s="66"/>
      <c r="E328" s="66"/>
      <c r="F328" s="66"/>
      <c r="G328" s="66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</row>
    <row r="329" spans="1:172" ht="15" x14ac:dyDescent="0.3">
      <c r="A329" s="67"/>
      <c r="B329" s="66"/>
      <c r="C329" s="66"/>
      <c r="D329" s="66"/>
      <c r="E329" s="66"/>
      <c r="F329" s="66"/>
      <c r="G329" s="66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</row>
    <row r="330" spans="1:172" ht="15" x14ac:dyDescent="0.3">
      <c r="A330" s="67"/>
      <c r="B330" s="66"/>
      <c r="C330" s="66"/>
      <c r="D330" s="66"/>
      <c r="E330" s="66"/>
      <c r="F330" s="66"/>
      <c r="G330" s="66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</row>
    <row r="331" spans="1:172" ht="15" x14ac:dyDescent="0.3">
      <c r="A331" s="67"/>
      <c r="B331" s="66"/>
      <c r="C331" s="66"/>
      <c r="D331" s="66"/>
      <c r="E331" s="66"/>
      <c r="F331" s="66"/>
      <c r="G331" s="66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</row>
    <row r="332" spans="1:172" ht="15" x14ac:dyDescent="0.3">
      <c r="A332" s="67"/>
      <c r="B332" s="66"/>
      <c r="C332" s="66"/>
      <c r="D332" s="66"/>
      <c r="E332" s="66"/>
      <c r="F332" s="66"/>
      <c r="G332" s="66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</row>
    <row r="333" spans="1:172" ht="15" x14ac:dyDescent="0.3">
      <c r="A333" s="67"/>
      <c r="B333" s="66"/>
      <c r="C333" s="66"/>
      <c r="D333" s="66"/>
      <c r="E333" s="66"/>
      <c r="F333" s="66"/>
      <c r="G333" s="66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</row>
    <row r="334" spans="1:172" ht="15" x14ac:dyDescent="0.3">
      <c r="A334" s="67"/>
      <c r="B334" s="66"/>
      <c r="C334" s="66"/>
      <c r="D334" s="66"/>
      <c r="E334" s="66"/>
      <c r="F334" s="66"/>
      <c r="G334" s="66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</row>
    <row r="335" spans="1:172" ht="15" x14ac:dyDescent="0.3">
      <c r="A335" s="67"/>
      <c r="B335" s="66"/>
      <c r="C335" s="66"/>
      <c r="D335" s="66"/>
      <c r="E335" s="66"/>
      <c r="F335" s="66"/>
      <c r="G335" s="66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</row>
    <row r="336" spans="1:172" ht="15" x14ac:dyDescent="0.3">
      <c r="A336" s="67"/>
      <c r="B336" s="66"/>
      <c r="C336" s="66"/>
      <c r="D336" s="66"/>
      <c r="E336" s="66"/>
      <c r="F336" s="66"/>
      <c r="G336" s="66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</row>
    <row r="337" spans="1:172" ht="15" x14ac:dyDescent="0.3">
      <c r="A337" s="67"/>
      <c r="B337" s="66"/>
      <c r="C337" s="66"/>
      <c r="D337" s="66"/>
      <c r="E337" s="66"/>
      <c r="F337" s="66"/>
      <c r="G337" s="66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</row>
    <row r="338" spans="1:172" ht="15" x14ac:dyDescent="0.3">
      <c r="A338" s="67"/>
      <c r="B338" s="66"/>
      <c r="C338" s="66"/>
      <c r="D338" s="66"/>
      <c r="E338" s="66"/>
      <c r="F338" s="66"/>
      <c r="G338" s="66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</row>
    <row r="339" spans="1:172" ht="15" x14ac:dyDescent="0.3">
      <c r="A339" s="67"/>
      <c r="B339" s="66"/>
      <c r="C339" s="66"/>
      <c r="D339" s="66"/>
      <c r="E339" s="66"/>
      <c r="F339" s="66"/>
      <c r="G339" s="66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</row>
    <row r="340" spans="1:172" ht="15" x14ac:dyDescent="0.3">
      <c r="A340" s="67"/>
      <c r="B340" s="66"/>
      <c r="C340" s="66"/>
      <c r="D340" s="66"/>
      <c r="E340" s="66"/>
      <c r="F340" s="66"/>
      <c r="G340" s="66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</row>
    <row r="341" spans="1:172" ht="15" x14ac:dyDescent="0.3">
      <c r="A341" s="67"/>
      <c r="B341" s="66"/>
      <c r="C341" s="66"/>
      <c r="D341" s="66"/>
      <c r="E341" s="66"/>
      <c r="F341" s="66"/>
      <c r="G341" s="66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</row>
    <row r="342" spans="1:172" ht="15" x14ac:dyDescent="0.3">
      <c r="A342" s="67"/>
      <c r="B342" s="66"/>
      <c r="C342" s="66"/>
      <c r="D342" s="66"/>
      <c r="E342" s="66"/>
      <c r="F342" s="66"/>
      <c r="G342" s="66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</row>
    <row r="343" spans="1:172" ht="15" x14ac:dyDescent="0.3">
      <c r="A343" s="67"/>
      <c r="B343" s="66"/>
      <c r="C343" s="66"/>
      <c r="D343" s="66"/>
      <c r="E343" s="66"/>
      <c r="F343" s="66"/>
      <c r="G343" s="66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</row>
    <row r="344" spans="1:172" ht="15" x14ac:dyDescent="0.3">
      <c r="A344" s="67"/>
      <c r="B344" s="66"/>
      <c r="C344" s="66"/>
      <c r="D344" s="66"/>
      <c r="E344" s="66"/>
      <c r="F344" s="66"/>
      <c r="G344" s="66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</row>
    <row r="345" spans="1:172" ht="15" x14ac:dyDescent="0.3">
      <c r="A345" s="67"/>
      <c r="B345" s="66"/>
      <c r="C345" s="66"/>
      <c r="D345" s="66"/>
      <c r="E345" s="66"/>
      <c r="F345" s="66"/>
      <c r="G345" s="66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</row>
    <row r="346" spans="1:172" ht="15" x14ac:dyDescent="0.3">
      <c r="A346" s="67"/>
      <c r="B346" s="66"/>
      <c r="C346" s="66"/>
      <c r="D346" s="66"/>
      <c r="E346" s="66"/>
      <c r="F346" s="66"/>
      <c r="G346" s="66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</row>
    <row r="347" spans="1:172" ht="15" x14ac:dyDescent="0.3">
      <c r="A347" s="67"/>
      <c r="B347" s="66"/>
      <c r="C347" s="66"/>
      <c r="D347" s="66"/>
      <c r="E347" s="66"/>
      <c r="F347" s="66"/>
      <c r="G347" s="66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</row>
    <row r="348" spans="1:172" ht="15" x14ac:dyDescent="0.3">
      <c r="A348" s="67"/>
      <c r="B348" s="66"/>
      <c r="C348" s="66"/>
      <c r="D348" s="66"/>
      <c r="E348" s="66"/>
      <c r="F348" s="66"/>
      <c r="G348" s="66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</row>
    <row r="349" spans="1:172" ht="15" x14ac:dyDescent="0.3">
      <c r="A349" s="67"/>
      <c r="B349" s="66"/>
      <c r="C349" s="66"/>
      <c r="D349" s="66"/>
      <c r="E349" s="66"/>
      <c r="F349" s="66"/>
      <c r="G349" s="66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</row>
    <row r="350" spans="1:172" ht="15" x14ac:dyDescent="0.3">
      <c r="A350" s="67"/>
      <c r="B350" s="66"/>
      <c r="C350" s="66"/>
      <c r="D350" s="66"/>
      <c r="E350" s="66"/>
      <c r="F350" s="66"/>
      <c r="G350" s="66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</row>
    <row r="351" spans="1:172" ht="15" x14ac:dyDescent="0.3">
      <c r="A351" s="67"/>
      <c r="B351" s="66"/>
      <c r="C351" s="66"/>
      <c r="D351" s="66"/>
      <c r="E351" s="66"/>
      <c r="F351" s="66"/>
      <c r="G351" s="66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</row>
    <row r="352" spans="1:172" ht="15" x14ac:dyDescent="0.3">
      <c r="A352" s="67"/>
      <c r="B352" s="66"/>
      <c r="C352" s="66"/>
      <c r="D352" s="66"/>
      <c r="E352" s="66"/>
      <c r="F352" s="66"/>
      <c r="G352" s="66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</row>
    <row r="353" spans="1:172" ht="15" x14ac:dyDescent="0.3">
      <c r="A353" s="67"/>
      <c r="B353" s="66"/>
      <c r="C353" s="66"/>
      <c r="D353" s="66"/>
      <c r="E353" s="66"/>
      <c r="F353" s="66"/>
      <c r="G353" s="66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</row>
    <row r="354" spans="1:172" ht="15" x14ac:dyDescent="0.3">
      <c r="A354" s="67"/>
      <c r="B354" s="66"/>
      <c r="C354" s="66"/>
      <c r="D354" s="66"/>
      <c r="E354" s="66"/>
      <c r="F354" s="66"/>
      <c r="G354" s="66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</row>
    <row r="355" spans="1:172" ht="15" x14ac:dyDescent="0.3">
      <c r="A355" s="67"/>
      <c r="B355" s="66"/>
      <c r="C355" s="66"/>
      <c r="D355" s="66"/>
      <c r="E355" s="66"/>
      <c r="F355" s="66"/>
      <c r="G355" s="66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</row>
    <row r="356" spans="1:172" ht="15" x14ac:dyDescent="0.3">
      <c r="A356" s="67"/>
      <c r="B356" s="66"/>
      <c r="C356" s="66"/>
      <c r="D356" s="66"/>
      <c r="E356" s="66"/>
      <c r="F356" s="66"/>
      <c r="G356" s="66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</row>
    <row r="357" spans="1:172" ht="15" x14ac:dyDescent="0.3">
      <c r="A357" s="67"/>
      <c r="B357" s="66"/>
      <c r="C357" s="66"/>
      <c r="D357" s="66"/>
      <c r="E357" s="66"/>
      <c r="F357" s="66"/>
      <c r="G357" s="66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</row>
    <row r="358" spans="1:172" ht="15" x14ac:dyDescent="0.3">
      <c r="A358" s="67"/>
      <c r="B358" s="66"/>
      <c r="C358" s="66"/>
      <c r="D358" s="66"/>
      <c r="E358" s="66"/>
      <c r="F358" s="66"/>
      <c r="G358" s="66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</row>
    <row r="359" spans="1:172" ht="15" x14ac:dyDescent="0.3">
      <c r="A359" s="67"/>
      <c r="B359" s="66"/>
      <c r="C359" s="66"/>
      <c r="D359" s="66"/>
      <c r="E359" s="66"/>
      <c r="F359" s="66"/>
      <c r="G359" s="66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</row>
    <row r="360" spans="1:172" ht="15" x14ac:dyDescent="0.3">
      <c r="A360" s="67"/>
      <c r="B360" s="66"/>
      <c r="C360" s="66"/>
      <c r="D360" s="66"/>
      <c r="E360" s="66"/>
      <c r="F360" s="66"/>
      <c r="G360" s="66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</row>
    <row r="361" spans="1:172" ht="15" x14ac:dyDescent="0.3">
      <c r="A361" s="67"/>
      <c r="B361" s="66"/>
      <c r="C361" s="66"/>
      <c r="D361" s="66"/>
      <c r="E361" s="66"/>
      <c r="F361" s="66"/>
      <c r="G361" s="66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</row>
    <row r="362" spans="1:172" ht="15" x14ac:dyDescent="0.3">
      <c r="A362" s="67"/>
      <c r="B362" s="66"/>
      <c r="C362" s="66"/>
      <c r="D362" s="66"/>
      <c r="E362" s="66"/>
      <c r="F362" s="66"/>
      <c r="G362" s="66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</row>
    <row r="363" spans="1:172" ht="15" x14ac:dyDescent="0.3">
      <c r="A363" s="67"/>
      <c r="B363" s="66"/>
      <c r="C363" s="66"/>
      <c r="D363" s="66"/>
      <c r="E363" s="66"/>
      <c r="F363" s="66"/>
      <c r="G363" s="66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</row>
    <row r="364" spans="1:172" ht="15" x14ac:dyDescent="0.3">
      <c r="A364" s="67"/>
      <c r="B364" s="66"/>
      <c r="C364" s="66"/>
      <c r="D364" s="66"/>
      <c r="E364" s="66"/>
      <c r="F364" s="66"/>
      <c r="G364" s="66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</row>
    <row r="365" spans="1:172" ht="15" x14ac:dyDescent="0.3">
      <c r="A365" s="67"/>
      <c r="B365" s="66"/>
      <c r="C365" s="66"/>
      <c r="D365" s="66"/>
      <c r="E365" s="66"/>
      <c r="F365" s="66"/>
      <c r="G365" s="66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</row>
    <row r="366" spans="1:172" ht="15" x14ac:dyDescent="0.3">
      <c r="A366" s="67"/>
      <c r="B366" s="66"/>
      <c r="C366" s="66"/>
      <c r="D366" s="66"/>
      <c r="E366" s="66"/>
      <c r="F366" s="66"/>
      <c r="G366" s="66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</row>
    <row r="367" spans="1:172" ht="15" x14ac:dyDescent="0.3">
      <c r="A367" s="67"/>
      <c r="B367" s="66"/>
      <c r="C367" s="66"/>
      <c r="D367" s="66"/>
      <c r="E367" s="66"/>
      <c r="F367" s="66"/>
      <c r="G367" s="66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</row>
    <row r="368" spans="1:172" ht="15" x14ac:dyDescent="0.3">
      <c r="A368" s="67"/>
      <c r="B368" s="66"/>
      <c r="C368" s="66"/>
      <c r="D368" s="66"/>
      <c r="E368" s="66"/>
      <c r="F368" s="66"/>
      <c r="G368" s="66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</row>
    <row r="369" spans="1:172" ht="15" x14ac:dyDescent="0.3">
      <c r="A369" s="67"/>
      <c r="B369" s="66"/>
      <c r="C369" s="66"/>
      <c r="D369" s="66"/>
      <c r="E369" s="66"/>
      <c r="F369" s="66"/>
      <c r="G369" s="66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</row>
    <row r="370" spans="1:172" ht="15" x14ac:dyDescent="0.3">
      <c r="A370" s="67"/>
      <c r="B370" s="66"/>
      <c r="C370" s="66"/>
      <c r="D370" s="66"/>
      <c r="E370" s="66"/>
      <c r="F370" s="66"/>
      <c r="G370" s="66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</row>
    <row r="371" spans="1:172" ht="15" x14ac:dyDescent="0.3">
      <c r="A371" s="67"/>
      <c r="B371" s="66"/>
      <c r="C371" s="66"/>
      <c r="D371" s="66"/>
      <c r="E371" s="66"/>
      <c r="F371" s="66"/>
      <c r="G371" s="66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</row>
    <row r="372" spans="1:172" ht="15" x14ac:dyDescent="0.3">
      <c r="A372" s="67"/>
      <c r="B372" s="66"/>
      <c r="C372" s="66"/>
      <c r="D372" s="66"/>
      <c r="E372" s="66"/>
      <c r="F372" s="66"/>
      <c r="G372" s="66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</row>
    <row r="373" spans="1:172" ht="15" x14ac:dyDescent="0.3">
      <c r="A373" s="67"/>
      <c r="B373" s="66"/>
      <c r="C373" s="66"/>
      <c r="D373" s="66"/>
      <c r="E373" s="66"/>
      <c r="F373" s="66"/>
      <c r="G373" s="66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</row>
    <row r="374" spans="1:172" ht="15" x14ac:dyDescent="0.3">
      <c r="A374" s="67"/>
      <c r="B374" s="66"/>
      <c r="C374" s="66"/>
      <c r="D374" s="66"/>
      <c r="E374" s="66"/>
      <c r="F374" s="66"/>
      <c r="G374" s="66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</row>
    <row r="375" spans="1:172" ht="15" x14ac:dyDescent="0.3">
      <c r="A375" s="67"/>
      <c r="B375" s="66"/>
      <c r="C375" s="66"/>
      <c r="D375" s="66"/>
      <c r="E375" s="66"/>
      <c r="F375" s="66"/>
      <c r="G375" s="66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</row>
    <row r="376" spans="1:172" ht="15" x14ac:dyDescent="0.3">
      <c r="A376" s="67"/>
      <c r="B376" s="66"/>
      <c r="C376" s="66"/>
      <c r="D376" s="66"/>
      <c r="E376" s="66"/>
      <c r="F376" s="66"/>
      <c r="G376" s="66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</row>
    <row r="377" spans="1:172" ht="15" x14ac:dyDescent="0.3">
      <c r="A377" s="67"/>
      <c r="B377" s="66"/>
      <c r="C377" s="66"/>
      <c r="D377" s="66"/>
      <c r="E377" s="66"/>
      <c r="F377" s="66"/>
      <c r="G377" s="66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</row>
    <row r="378" spans="1:172" ht="15" x14ac:dyDescent="0.3">
      <c r="A378" s="67"/>
      <c r="B378" s="66"/>
      <c r="C378" s="66"/>
      <c r="D378" s="66"/>
      <c r="E378" s="66"/>
      <c r="F378" s="66"/>
      <c r="G378" s="66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</row>
    <row r="379" spans="1:172" ht="15" x14ac:dyDescent="0.3">
      <c r="A379" s="67"/>
      <c r="B379" s="66"/>
      <c r="C379" s="66"/>
      <c r="D379" s="66"/>
      <c r="E379" s="66"/>
      <c r="F379" s="66"/>
      <c r="G379" s="66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</row>
    <row r="380" spans="1:172" ht="15" x14ac:dyDescent="0.3">
      <c r="A380" s="67"/>
      <c r="B380" s="66"/>
      <c r="C380" s="66"/>
      <c r="D380" s="66"/>
      <c r="E380" s="66"/>
      <c r="F380" s="66"/>
      <c r="G380" s="66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</row>
    <row r="381" spans="1:172" ht="15" x14ac:dyDescent="0.3">
      <c r="A381" s="67"/>
      <c r="B381" s="66"/>
      <c r="C381" s="66"/>
      <c r="D381" s="66"/>
      <c r="E381" s="66"/>
      <c r="F381" s="66"/>
      <c r="G381" s="66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</row>
    <row r="382" spans="1:172" ht="15" x14ac:dyDescent="0.3">
      <c r="A382" s="67"/>
      <c r="B382" s="66"/>
      <c r="C382" s="66"/>
      <c r="D382" s="66"/>
      <c r="E382" s="66"/>
      <c r="F382" s="66"/>
      <c r="G382" s="66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</row>
    <row r="383" spans="1:172" ht="15" x14ac:dyDescent="0.3">
      <c r="A383" s="67"/>
      <c r="B383" s="66"/>
      <c r="C383" s="66"/>
      <c r="D383" s="66"/>
      <c r="E383" s="66"/>
      <c r="F383" s="66"/>
      <c r="G383" s="66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</row>
    <row r="384" spans="1:172" ht="15" x14ac:dyDescent="0.3">
      <c r="A384" s="67"/>
      <c r="B384" s="66"/>
      <c r="C384" s="66"/>
      <c r="D384" s="66"/>
      <c r="E384" s="66"/>
      <c r="F384" s="66"/>
      <c r="G384" s="66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</row>
    <row r="385" spans="1:172" ht="15" x14ac:dyDescent="0.3">
      <c r="A385" s="67"/>
      <c r="B385" s="66"/>
      <c r="C385" s="66"/>
      <c r="D385" s="66"/>
      <c r="E385" s="66"/>
      <c r="F385" s="66"/>
      <c r="G385" s="66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</row>
    <row r="386" spans="1:172" ht="15" x14ac:dyDescent="0.3">
      <c r="A386" s="67"/>
      <c r="B386" s="66"/>
      <c r="C386" s="66"/>
      <c r="D386" s="66"/>
      <c r="E386" s="66"/>
      <c r="F386" s="66"/>
      <c r="G386" s="66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</row>
    <row r="387" spans="1:172" ht="15" x14ac:dyDescent="0.3">
      <c r="A387" s="67"/>
      <c r="B387" s="66"/>
      <c r="C387" s="66"/>
      <c r="D387" s="66"/>
      <c r="E387" s="66"/>
      <c r="F387" s="66"/>
      <c r="G387" s="66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</row>
    <row r="388" spans="1:172" ht="15" x14ac:dyDescent="0.3">
      <c r="A388" s="67"/>
      <c r="B388" s="66"/>
      <c r="C388" s="66"/>
      <c r="D388" s="66"/>
      <c r="E388" s="66"/>
      <c r="F388" s="66"/>
      <c r="G388" s="66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</row>
    <row r="389" spans="1:172" ht="15" x14ac:dyDescent="0.3">
      <c r="A389" s="67"/>
      <c r="B389" s="66"/>
      <c r="C389" s="66"/>
      <c r="D389" s="66"/>
      <c r="E389" s="66"/>
      <c r="F389" s="66"/>
      <c r="G389" s="66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</row>
    <row r="390" spans="1:172" ht="15" x14ac:dyDescent="0.3">
      <c r="A390" s="67"/>
      <c r="B390" s="66"/>
      <c r="C390" s="66"/>
      <c r="D390" s="66"/>
      <c r="E390" s="66"/>
      <c r="F390" s="66"/>
      <c r="G390" s="66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</row>
    <row r="391" spans="1:172" ht="15" x14ac:dyDescent="0.3">
      <c r="A391" s="67"/>
      <c r="B391" s="66"/>
      <c r="C391" s="66"/>
      <c r="D391" s="66"/>
      <c r="E391" s="66"/>
      <c r="F391" s="66"/>
      <c r="G391" s="66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</row>
    <row r="392" spans="1:172" ht="15" x14ac:dyDescent="0.3">
      <c r="A392" s="67"/>
      <c r="B392" s="66"/>
      <c r="C392" s="66"/>
      <c r="D392" s="66"/>
      <c r="E392" s="66"/>
      <c r="F392" s="66"/>
      <c r="G392" s="66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</row>
    <row r="393" spans="1:172" ht="15" x14ac:dyDescent="0.3">
      <c r="A393" s="67"/>
      <c r="B393" s="66"/>
      <c r="C393" s="66"/>
      <c r="D393" s="66"/>
      <c r="E393" s="66"/>
      <c r="F393" s="66"/>
      <c r="G393" s="66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</row>
    <row r="394" spans="1:172" ht="15" x14ac:dyDescent="0.3">
      <c r="A394" s="67"/>
      <c r="B394" s="66"/>
      <c r="C394" s="66"/>
      <c r="D394" s="66"/>
      <c r="E394" s="66"/>
      <c r="F394" s="66"/>
      <c r="G394" s="66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</row>
    <row r="395" spans="1:172" ht="15" x14ac:dyDescent="0.3">
      <c r="A395" s="67"/>
      <c r="B395" s="66"/>
      <c r="C395" s="66"/>
      <c r="D395" s="66"/>
      <c r="E395" s="66"/>
      <c r="F395" s="66"/>
      <c r="G395" s="66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</row>
    <row r="396" spans="1:172" ht="15" x14ac:dyDescent="0.3">
      <c r="A396" s="67"/>
      <c r="B396" s="66"/>
      <c r="C396" s="66"/>
      <c r="D396" s="66"/>
      <c r="E396" s="66"/>
      <c r="F396" s="66"/>
      <c r="G396" s="66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</row>
    <row r="397" spans="1:172" ht="15" x14ac:dyDescent="0.3">
      <c r="A397" s="67"/>
      <c r="B397" s="66"/>
      <c r="C397" s="66"/>
      <c r="D397" s="66"/>
      <c r="E397" s="66"/>
      <c r="F397" s="66"/>
      <c r="G397" s="66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</row>
    <row r="398" spans="1:172" ht="15" x14ac:dyDescent="0.3">
      <c r="A398" s="67"/>
      <c r="B398" s="66"/>
      <c r="C398" s="66"/>
      <c r="D398" s="66"/>
      <c r="E398" s="66"/>
      <c r="F398" s="66"/>
      <c r="G398" s="66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</row>
    <row r="399" spans="1:172" ht="15" x14ac:dyDescent="0.3">
      <c r="A399" s="67"/>
      <c r="B399" s="66"/>
      <c r="C399" s="66"/>
      <c r="D399" s="66"/>
      <c r="E399" s="66"/>
      <c r="F399" s="66"/>
      <c r="G399" s="66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</row>
    <row r="400" spans="1:172" ht="15" x14ac:dyDescent="0.3">
      <c r="A400" s="67"/>
      <c r="B400" s="66"/>
      <c r="C400" s="66"/>
      <c r="D400" s="66"/>
      <c r="E400" s="66"/>
      <c r="F400" s="66"/>
      <c r="G400" s="66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</row>
    <row r="401" spans="1:172" ht="15" x14ac:dyDescent="0.3">
      <c r="A401" s="67"/>
      <c r="B401" s="66"/>
      <c r="C401" s="66"/>
      <c r="D401" s="66"/>
      <c r="E401" s="66"/>
      <c r="F401" s="66"/>
      <c r="G401" s="66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</row>
    <row r="402" spans="1:172" ht="15" x14ac:dyDescent="0.3">
      <c r="A402" s="67"/>
      <c r="B402" s="66"/>
      <c r="C402" s="66"/>
      <c r="D402" s="66"/>
      <c r="E402" s="66"/>
      <c r="F402" s="66"/>
      <c r="G402" s="66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</row>
    <row r="403" spans="1:172" ht="15" x14ac:dyDescent="0.3">
      <c r="A403" s="67"/>
      <c r="B403" s="66"/>
      <c r="C403" s="66"/>
      <c r="D403" s="66"/>
      <c r="E403" s="66"/>
      <c r="F403" s="66"/>
      <c r="G403" s="66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</row>
    <row r="404" spans="1:172" ht="15" x14ac:dyDescent="0.3">
      <c r="A404" s="67"/>
      <c r="B404" s="66"/>
      <c r="C404" s="66"/>
      <c r="D404" s="66"/>
      <c r="E404" s="66"/>
      <c r="F404" s="66"/>
      <c r="G404" s="66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</row>
    <row r="405" spans="1:172" ht="15" x14ac:dyDescent="0.3">
      <c r="A405" s="67"/>
      <c r="B405" s="66"/>
      <c r="C405" s="66"/>
      <c r="D405" s="66"/>
      <c r="E405" s="66"/>
      <c r="F405" s="66"/>
      <c r="G405" s="66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</row>
    <row r="406" spans="1:172" ht="15" x14ac:dyDescent="0.3">
      <c r="A406" s="67"/>
      <c r="B406" s="66"/>
      <c r="C406" s="66"/>
      <c r="D406" s="66"/>
      <c r="E406" s="66"/>
      <c r="F406" s="66"/>
      <c r="G406" s="66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</row>
    <row r="407" spans="1:172" ht="15" x14ac:dyDescent="0.3">
      <c r="A407" s="67"/>
      <c r="B407" s="66"/>
      <c r="C407" s="66"/>
      <c r="D407" s="66"/>
      <c r="E407" s="66"/>
      <c r="F407" s="66"/>
      <c r="G407" s="66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</row>
    <row r="408" spans="1:172" ht="15" x14ac:dyDescent="0.3">
      <c r="A408" s="67"/>
      <c r="B408" s="66"/>
      <c r="C408" s="66"/>
      <c r="D408" s="66"/>
      <c r="E408" s="66"/>
      <c r="F408" s="66"/>
      <c r="G408" s="66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</row>
    <row r="409" spans="1:172" ht="15" x14ac:dyDescent="0.3">
      <c r="A409" s="67"/>
      <c r="B409" s="66"/>
      <c r="C409" s="66"/>
      <c r="D409" s="66"/>
      <c r="E409" s="66"/>
      <c r="F409" s="66"/>
      <c r="G409" s="66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</row>
    <row r="410" spans="1:172" ht="15" x14ac:dyDescent="0.3">
      <c r="A410" s="67"/>
      <c r="B410" s="66"/>
      <c r="C410" s="66"/>
      <c r="D410" s="66"/>
      <c r="E410" s="66"/>
      <c r="F410" s="66"/>
      <c r="G410" s="66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</row>
    <row r="411" spans="1:172" ht="15" x14ac:dyDescent="0.3">
      <c r="A411" s="67"/>
      <c r="B411" s="66"/>
      <c r="C411" s="66"/>
      <c r="D411" s="66"/>
      <c r="E411" s="66"/>
      <c r="F411" s="66"/>
      <c r="G411" s="66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</row>
    <row r="412" spans="1:172" ht="15" x14ac:dyDescent="0.3">
      <c r="A412" s="67"/>
      <c r="B412" s="66"/>
      <c r="C412" s="66"/>
      <c r="D412" s="66"/>
      <c r="E412" s="66"/>
      <c r="F412" s="66"/>
      <c r="G412" s="66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</row>
    <row r="413" spans="1:172" ht="15" x14ac:dyDescent="0.3">
      <c r="A413" s="67"/>
      <c r="B413" s="66"/>
      <c r="C413" s="66"/>
      <c r="D413" s="66"/>
      <c r="E413" s="66"/>
      <c r="F413" s="66"/>
      <c r="G413" s="66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</row>
    <row r="414" spans="1:172" ht="15" x14ac:dyDescent="0.3">
      <c r="A414" s="67"/>
      <c r="B414" s="66"/>
      <c r="C414" s="66"/>
      <c r="D414" s="66"/>
      <c r="E414" s="66"/>
      <c r="F414" s="66"/>
      <c r="G414" s="66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</row>
    <row r="415" spans="1:172" ht="15" x14ac:dyDescent="0.3">
      <c r="A415" s="67"/>
      <c r="B415" s="66"/>
      <c r="C415" s="66"/>
      <c r="D415" s="66"/>
      <c r="E415" s="66"/>
      <c r="F415" s="66"/>
      <c r="G415" s="66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</row>
    <row r="416" spans="1:172" ht="15" x14ac:dyDescent="0.3">
      <c r="A416" s="67"/>
      <c r="B416" s="66"/>
      <c r="C416" s="66"/>
      <c r="D416" s="66"/>
      <c r="E416" s="66"/>
      <c r="F416" s="66"/>
      <c r="G416" s="66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</row>
    <row r="417" spans="1:172" ht="15" x14ac:dyDescent="0.3">
      <c r="A417" s="67"/>
      <c r="B417" s="66"/>
      <c r="C417" s="66"/>
      <c r="D417" s="66"/>
      <c r="E417" s="66"/>
      <c r="F417" s="66"/>
      <c r="G417" s="66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</row>
    <row r="418" spans="1:172" ht="15" x14ac:dyDescent="0.3">
      <c r="A418" s="67"/>
      <c r="B418" s="66"/>
      <c r="C418" s="66"/>
      <c r="D418" s="66"/>
      <c r="E418" s="66"/>
      <c r="F418" s="66"/>
      <c r="G418" s="66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</row>
    <row r="419" spans="1:172" ht="15" x14ac:dyDescent="0.3">
      <c r="A419" s="67"/>
      <c r="B419" s="66"/>
      <c r="C419" s="66"/>
      <c r="D419" s="66"/>
      <c r="E419" s="66"/>
      <c r="F419" s="66"/>
      <c r="G419" s="66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</row>
    <row r="420" spans="1:172" ht="15" x14ac:dyDescent="0.3">
      <c r="A420" s="67"/>
      <c r="B420" s="66"/>
      <c r="C420" s="66"/>
      <c r="D420" s="66"/>
      <c r="E420" s="66"/>
      <c r="F420" s="66"/>
      <c r="G420" s="66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</row>
    <row r="421" spans="1:172" ht="15" x14ac:dyDescent="0.3">
      <c r="A421" s="67"/>
      <c r="B421" s="66"/>
      <c r="C421" s="66"/>
      <c r="D421" s="66"/>
      <c r="E421" s="66"/>
      <c r="F421" s="66"/>
      <c r="G421" s="66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</row>
    <row r="422" spans="1:172" ht="15" x14ac:dyDescent="0.3">
      <c r="A422" s="67"/>
      <c r="B422" s="66"/>
      <c r="C422" s="66"/>
      <c r="D422" s="66"/>
      <c r="E422" s="66"/>
      <c r="F422" s="66"/>
      <c r="G422" s="66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</row>
    <row r="423" spans="1:172" ht="15" x14ac:dyDescent="0.3">
      <c r="A423" s="67"/>
      <c r="B423" s="66"/>
      <c r="C423" s="66"/>
      <c r="D423" s="66"/>
      <c r="E423" s="66"/>
      <c r="F423" s="66"/>
      <c r="G423" s="66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</row>
    <row r="424" spans="1:172" ht="15" x14ac:dyDescent="0.3">
      <c r="A424" s="67"/>
      <c r="B424" s="66"/>
      <c r="C424" s="66"/>
      <c r="D424" s="66"/>
      <c r="E424" s="66"/>
      <c r="F424" s="66"/>
      <c r="G424" s="66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</row>
    <row r="425" spans="1:172" ht="15" x14ac:dyDescent="0.3">
      <c r="A425" s="67"/>
      <c r="B425" s="66"/>
      <c r="C425" s="66"/>
      <c r="D425" s="66"/>
      <c r="E425" s="66"/>
      <c r="F425" s="66"/>
      <c r="G425" s="66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</row>
    <row r="426" spans="1:172" ht="15" x14ac:dyDescent="0.3">
      <c r="A426" s="67"/>
      <c r="B426" s="66"/>
      <c r="C426" s="66"/>
      <c r="D426" s="66"/>
      <c r="E426" s="66"/>
      <c r="F426" s="66"/>
      <c r="G426" s="66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</row>
    <row r="427" spans="1:172" ht="15" x14ac:dyDescent="0.3">
      <c r="A427" s="67"/>
      <c r="B427" s="66"/>
      <c r="C427" s="66"/>
      <c r="D427" s="66"/>
      <c r="E427" s="66"/>
      <c r="F427" s="66"/>
      <c r="G427" s="66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</row>
    <row r="428" spans="1:172" ht="15" x14ac:dyDescent="0.3">
      <c r="A428" s="67"/>
      <c r="B428" s="66"/>
      <c r="C428" s="66"/>
      <c r="D428" s="66"/>
      <c r="E428" s="66"/>
      <c r="F428" s="66"/>
      <c r="G428" s="66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</row>
    <row r="429" spans="1:172" ht="15" x14ac:dyDescent="0.3">
      <c r="A429" s="67"/>
      <c r="B429" s="66"/>
      <c r="C429" s="66"/>
      <c r="D429" s="66"/>
      <c r="E429" s="66"/>
      <c r="F429" s="66"/>
      <c r="G429" s="66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</row>
    <row r="430" spans="1:172" ht="15" x14ac:dyDescent="0.3">
      <c r="A430" s="67"/>
      <c r="B430" s="66"/>
      <c r="C430" s="66"/>
      <c r="D430" s="66"/>
      <c r="E430" s="66"/>
      <c r="F430" s="66"/>
      <c r="G430" s="66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</row>
    <row r="431" spans="1:172" ht="15" x14ac:dyDescent="0.3">
      <c r="A431" s="67"/>
      <c r="B431" s="66"/>
      <c r="C431" s="66"/>
      <c r="D431" s="66"/>
      <c r="E431" s="66"/>
      <c r="F431" s="66"/>
      <c r="G431" s="66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</row>
    <row r="432" spans="1:172" ht="15" x14ac:dyDescent="0.3">
      <c r="A432" s="67"/>
      <c r="B432" s="66"/>
      <c r="C432" s="66"/>
      <c r="D432" s="66"/>
      <c r="E432" s="66"/>
      <c r="F432" s="66"/>
      <c r="G432" s="66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</row>
    <row r="433" spans="1:172" ht="15" x14ac:dyDescent="0.3">
      <c r="A433" s="67"/>
      <c r="B433" s="66"/>
      <c r="C433" s="66"/>
      <c r="D433" s="66"/>
      <c r="E433" s="66"/>
      <c r="F433" s="66"/>
      <c r="G433" s="66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</row>
    <row r="434" spans="1:172" ht="15" x14ac:dyDescent="0.3">
      <c r="A434" s="67"/>
      <c r="B434" s="66"/>
      <c r="C434" s="66"/>
      <c r="D434" s="66"/>
      <c r="E434" s="66"/>
      <c r="F434" s="66"/>
      <c r="G434" s="66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</row>
    <row r="435" spans="1:172" ht="15" x14ac:dyDescent="0.3">
      <c r="A435" s="67"/>
      <c r="B435" s="66"/>
      <c r="C435" s="66"/>
      <c r="D435" s="66"/>
      <c r="E435" s="66"/>
      <c r="F435" s="66"/>
      <c r="G435" s="66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</row>
    <row r="436" spans="1:172" ht="15" x14ac:dyDescent="0.3">
      <c r="A436" s="67"/>
      <c r="B436" s="66"/>
      <c r="C436" s="66"/>
      <c r="D436" s="66"/>
      <c r="E436" s="66"/>
      <c r="F436" s="66"/>
      <c r="G436" s="66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</row>
    <row r="437" spans="1:172" ht="15" x14ac:dyDescent="0.3">
      <c r="A437" s="67"/>
      <c r="B437" s="66"/>
      <c r="C437" s="66"/>
      <c r="D437" s="66"/>
      <c r="E437" s="66"/>
      <c r="F437" s="66"/>
      <c r="G437" s="66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</row>
    <row r="438" spans="1:172" ht="15" x14ac:dyDescent="0.3">
      <c r="A438" s="67"/>
      <c r="B438" s="66"/>
      <c r="C438" s="66"/>
      <c r="D438" s="66"/>
      <c r="E438" s="66"/>
      <c r="F438" s="66"/>
      <c r="G438" s="66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</row>
    <row r="439" spans="1:172" ht="15" x14ac:dyDescent="0.3">
      <c r="A439" s="67"/>
      <c r="B439" s="66"/>
      <c r="C439" s="66"/>
      <c r="D439" s="66"/>
      <c r="E439" s="66"/>
      <c r="F439" s="66"/>
      <c r="G439" s="66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</row>
    <row r="440" spans="1:172" ht="15" x14ac:dyDescent="0.3">
      <c r="A440" s="67"/>
      <c r="B440" s="66"/>
      <c r="C440" s="66"/>
      <c r="D440" s="66"/>
      <c r="E440" s="66"/>
      <c r="F440" s="66"/>
      <c r="G440" s="66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</row>
    <row r="441" spans="1:172" ht="15" x14ac:dyDescent="0.3">
      <c r="A441" s="67"/>
      <c r="B441" s="66"/>
      <c r="C441" s="66"/>
      <c r="D441" s="66"/>
      <c r="E441" s="66"/>
      <c r="F441" s="66"/>
      <c r="G441" s="66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</row>
    <row r="442" spans="1:172" ht="15" x14ac:dyDescent="0.3">
      <c r="A442" s="67"/>
      <c r="B442" s="66"/>
      <c r="C442" s="66"/>
      <c r="D442" s="66"/>
      <c r="E442" s="66"/>
      <c r="F442" s="66"/>
      <c r="G442" s="66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</row>
    <row r="443" spans="1:172" ht="15" x14ac:dyDescent="0.3">
      <c r="A443" s="67"/>
      <c r="B443" s="66"/>
      <c r="C443" s="66"/>
      <c r="D443" s="66"/>
      <c r="E443" s="66"/>
      <c r="F443" s="66"/>
      <c r="G443" s="66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</row>
    <row r="444" spans="1:172" ht="15" x14ac:dyDescent="0.3">
      <c r="A444" s="67"/>
      <c r="B444" s="66"/>
      <c r="C444" s="66"/>
      <c r="D444" s="66"/>
      <c r="E444" s="66"/>
      <c r="F444" s="66"/>
      <c r="G444" s="66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</row>
    <row r="445" spans="1:172" ht="15" x14ac:dyDescent="0.3">
      <c r="A445" s="67"/>
      <c r="B445" s="66"/>
      <c r="C445" s="66"/>
      <c r="D445" s="66"/>
      <c r="E445" s="66"/>
      <c r="F445" s="66"/>
      <c r="G445" s="66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</row>
    <row r="446" spans="1:172" ht="15" x14ac:dyDescent="0.3">
      <c r="A446" s="67"/>
      <c r="B446" s="66"/>
      <c r="C446" s="66"/>
      <c r="D446" s="66"/>
      <c r="E446" s="66"/>
      <c r="F446" s="66"/>
      <c r="G446" s="66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</row>
    <row r="447" spans="1:172" ht="15" x14ac:dyDescent="0.3">
      <c r="A447" s="67"/>
      <c r="B447" s="66"/>
      <c r="C447" s="66"/>
      <c r="D447" s="66"/>
      <c r="E447" s="66"/>
      <c r="F447" s="66"/>
      <c r="G447" s="66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</row>
    <row r="448" spans="1:172" ht="15" x14ac:dyDescent="0.3">
      <c r="A448" s="67"/>
      <c r="B448" s="66"/>
      <c r="C448" s="66"/>
      <c r="D448" s="66"/>
      <c r="E448" s="66"/>
      <c r="F448" s="66"/>
      <c r="G448" s="66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</row>
    <row r="449" spans="1:172" ht="15" x14ac:dyDescent="0.3">
      <c r="A449" s="67"/>
      <c r="B449" s="66"/>
      <c r="C449" s="66"/>
      <c r="D449" s="66"/>
      <c r="E449" s="66"/>
      <c r="F449" s="66"/>
      <c r="G449" s="66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</row>
    <row r="450" spans="1:172" ht="15" x14ac:dyDescent="0.3">
      <c r="A450" s="67"/>
      <c r="B450" s="66"/>
      <c r="C450" s="66"/>
      <c r="D450" s="66"/>
      <c r="E450" s="66"/>
      <c r="F450" s="66"/>
      <c r="G450" s="66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</row>
    <row r="451" spans="1:172" ht="15" x14ac:dyDescent="0.3">
      <c r="A451" s="67"/>
      <c r="B451" s="66"/>
      <c r="C451" s="66"/>
      <c r="D451" s="66"/>
      <c r="E451" s="66"/>
      <c r="F451" s="66"/>
      <c r="G451" s="66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</row>
    <row r="452" spans="1:172" ht="15" x14ac:dyDescent="0.3">
      <c r="A452" s="67"/>
      <c r="B452" s="66"/>
      <c r="C452" s="66"/>
      <c r="D452" s="66"/>
      <c r="E452" s="66"/>
      <c r="F452" s="66"/>
      <c r="G452" s="66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</row>
    <row r="453" spans="1:172" ht="15" x14ac:dyDescent="0.3">
      <c r="A453" s="67"/>
      <c r="B453" s="66"/>
      <c r="C453" s="66"/>
      <c r="D453" s="66"/>
      <c r="E453" s="66"/>
      <c r="F453" s="66"/>
      <c r="G453" s="66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</row>
    <row r="454" spans="1:172" ht="15" x14ac:dyDescent="0.3">
      <c r="A454" s="67"/>
      <c r="B454" s="66"/>
      <c r="C454" s="66"/>
      <c r="D454" s="66"/>
      <c r="E454" s="66"/>
      <c r="F454" s="66"/>
      <c r="G454" s="66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</row>
    <row r="455" spans="1:172" ht="15" x14ac:dyDescent="0.3">
      <c r="A455" s="67"/>
      <c r="B455" s="66"/>
      <c r="C455" s="66"/>
      <c r="D455" s="66"/>
      <c r="E455" s="66"/>
      <c r="F455" s="66"/>
      <c r="G455" s="66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</row>
    <row r="456" spans="1:172" ht="15" x14ac:dyDescent="0.3">
      <c r="A456" s="67"/>
      <c r="B456" s="66"/>
      <c r="C456" s="66"/>
      <c r="D456" s="66"/>
      <c r="E456" s="66"/>
      <c r="F456" s="66"/>
      <c r="G456" s="66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</row>
    <row r="457" spans="1:172" ht="15" x14ac:dyDescent="0.3">
      <c r="A457" s="67"/>
      <c r="B457" s="66"/>
      <c r="C457" s="66"/>
      <c r="D457" s="66"/>
      <c r="E457" s="66"/>
      <c r="F457" s="66"/>
      <c r="G457" s="66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</row>
    <row r="458" spans="1:172" ht="15" x14ac:dyDescent="0.3">
      <c r="A458" s="67"/>
      <c r="B458" s="66"/>
      <c r="C458" s="66"/>
      <c r="D458" s="66"/>
      <c r="E458" s="66"/>
      <c r="F458" s="66"/>
      <c r="G458" s="66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</row>
    <row r="459" spans="1:172" ht="15" x14ac:dyDescent="0.3">
      <c r="A459" s="67"/>
      <c r="B459" s="66"/>
      <c r="C459" s="66"/>
      <c r="D459" s="66"/>
      <c r="E459" s="66"/>
      <c r="F459" s="66"/>
      <c r="G459" s="66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</row>
    <row r="460" spans="1:172" ht="15" x14ac:dyDescent="0.3">
      <c r="A460" s="67"/>
      <c r="B460" s="66"/>
      <c r="C460" s="66"/>
      <c r="D460" s="66"/>
      <c r="E460" s="66"/>
      <c r="F460" s="66"/>
      <c r="G460" s="66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</row>
    <row r="461" spans="1:172" ht="15" x14ac:dyDescent="0.3">
      <c r="A461" s="67"/>
      <c r="B461" s="66"/>
      <c r="C461" s="66"/>
      <c r="D461" s="66"/>
      <c r="E461" s="66"/>
      <c r="F461" s="66"/>
      <c r="G461" s="66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</row>
    <row r="462" spans="1:172" ht="15" x14ac:dyDescent="0.3">
      <c r="A462" s="67"/>
      <c r="B462" s="66"/>
      <c r="C462" s="66"/>
      <c r="D462" s="66"/>
      <c r="E462" s="66"/>
      <c r="F462" s="66"/>
      <c r="G462" s="66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</row>
    <row r="463" spans="1:172" ht="15" x14ac:dyDescent="0.3">
      <c r="A463" s="67"/>
      <c r="B463" s="66"/>
      <c r="C463" s="66"/>
      <c r="D463" s="66"/>
      <c r="E463" s="66"/>
      <c r="F463" s="66"/>
      <c r="G463" s="66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</row>
    <row r="464" spans="1:172" ht="15" x14ac:dyDescent="0.3">
      <c r="A464" s="67"/>
      <c r="B464" s="66"/>
      <c r="C464" s="66"/>
      <c r="D464" s="66"/>
      <c r="E464" s="66"/>
      <c r="F464" s="66"/>
      <c r="G464" s="66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</row>
    <row r="465" spans="1:172" ht="15" x14ac:dyDescent="0.3">
      <c r="A465" s="67"/>
      <c r="B465" s="66"/>
      <c r="C465" s="66"/>
      <c r="D465" s="66"/>
      <c r="E465" s="66"/>
      <c r="F465" s="66"/>
      <c r="G465" s="66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</row>
    <row r="466" spans="1:172" ht="15" x14ac:dyDescent="0.3">
      <c r="A466" s="67"/>
      <c r="B466" s="66"/>
      <c r="C466" s="66"/>
      <c r="D466" s="66"/>
      <c r="E466" s="66"/>
      <c r="F466" s="66"/>
      <c r="G466" s="66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</row>
    <row r="467" spans="1:172" ht="15" x14ac:dyDescent="0.3">
      <c r="A467" s="67"/>
      <c r="B467" s="66"/>
      <c r="C467" s="66"/>
      <c r="D467" s="66"/>
      <c r="E467" s="66"/>
      <c r="F467" s="66"/>
      <c r="G467" s="66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</row>
    <row r="468" spans="1:172" ht="15" x14ac:dyDescent="0.3">
      <c r="A468" s="67"/>
      <c r="B468" s="66"/>
      <c r="C468" s="66"/>
      <c r="D468" s="66"/>
      <c r="E468" s="66"/>
      <c r="F468" s="66"/>
      <c r="G468" s="66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</row>
    <row r="469" spans="1:172" ht="15" x14ac:dyDescent="0.3">
      <c r="A469" s="67"/>
      <c r="B469" s="66"/>
      <c r="C469" s="66"/>
      <c r="D469" s="66"/>
      <c r="E469" s="66"/>
      <c r="F469" s="66"/>
      <c r="G469" s="66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</row>
    <row r="470" spans="1:172" ht="15" x14ac:dyDescent="0.3">
      <c r="A470" s="67"/>
      <c r="B470" s="66"/>
      <c r="C470" s="66"/>
      <c r="D470" s="66"/>
      <c r="E470" s="66"/>
      <c r="F470" s="66"/>
      <c r="G470" s="66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</row>
    <row r="471" spans="1:172" ht="15" x14ac:dyDescent="0.3">
      <c r="A471" s="67"/>
      <c r="B471" s="66"/>
      <c r="C471" s="66"/>
      <c r="D471" s="66"/>
      <c r="E471" s="66"/>
      <c r="F471" s="66"/>
      <c r="G471" s="66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</row>
    <row r="472" spans="1:172" ht="15" x14ac:dyDescent="0.3">
      <c r="A472" s="67"/>
      <c r="B472" s="66"/>
      <c r="C472" s="66"/>
      <c r="D472" s="66"/>
      <c r="E472" s="66"/>
      <c r="F472" s="66"/>
      <c r="G472" s="66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</row>
    <row r="473" spans="1:172" ht="15" x14ac:dyDescent="0.3">
      <c r="A473" s="67"/>
      <c r="B473" s="66"/>
      <c r="C473" s="66"/>
      <c r="D473" s="66"/>
      <c r="E473" s="66"/>
      <c r="F473" s="66"/>
      <c r="G473" s="66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</row>
    <row r="474" spans="1:172" ht="15" x14ac:dyDescent="0.3">
      <c r="A474" s="67"/>
      <c r="B474" s="66"/>
      <c r="C474" s="66"/>
      <c r="D474" s="66"/>
      <c r="E474" s="66"/>
      <c r="F474" s="66"/>
      <c r="G474" s="66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</row>
    <row r="475" spans="1:172" ht="15" x14ac:dyDescent="0.3">
      <c r="A475" s="67"/>
      <c r="B475" s="66"/>
      <c r="C475" s="66"/>
      <c r="D475" s="66"/>
      <c r="E475" s="66"/>
      <c r="F475" s="66"/>
      <c r="G475" s="66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</row>
    <row r="476" spans="1:172" ht="15" x14ac:dyDescent="0.3">
      <c r="A476" s="67"/>
      <c r="B476" s="66"/>
      <c r="C476" s="66"/>
      <c r="D476" s="66"/>
      <c r="E476" s="66"/>
      <c r="F476" s="66"/>
      <c r="G476" s="66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</row>
    <row r="477" spans="1:172" ht="15" x14ac:dyDescent="0.3">
      <c r="A477" s="67"/>
      <c r="B477" s="66"/>
      <c r="C477" s="66"/>
      <c r="D477" s="66"/>
      <c r="E477" s="66"/>
      <c r="F477" s="66"/>
      <c r="G477" s="66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</row>
    <row r="478" spans="1:172" ht="15" x14ac:dyDescent="0.3">
      <c r="A478" s="67"/>
      <c r="B478" s="66"/>
      <c r="C478" s="66"/>
      <c r="D478" s="66"/>
      <c r="E478" s="66"/>
      <c r="F478" s="66"/>
      <c r="G478" s="66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</row>
    <row r="479" spans="1:172" ht="15" x14ac:dyDescent="0.3">
      <c r="A479" s="67"/>
      <c r="B479" s="66"/>
      <c r="C479" s="66"/>
      <c r="D479" s="66"/>
      <c r="E479" s="66"/>
      <c r="F479" s="66"/>
      <c r="G479" s="66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</row>
    <row r="480" spans="1:172" ht="15" x14ac:dyDescent="0.3">
      <c r="A480" s="67"/>
      <c r="B480" s="66"/>
      <c r="C480" s="66"/>
      <c r="D480" s="66"/>
      <c r="E480" s="66"/>
      <c r="F480" s="66"/>
      <c r="G480" s="66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</row>
    <row r="481" spans="1:172" ht="15" x14ac:dyDescent="0.3">
      <c r="A481" s="67"/>
      <c r="B481" s="66"/>
      <c r="C481" s="66"/>
      <c r="D481" s="66"/>
      <c r="E481" s="66"/>
      <c r="F481" s="66"/>
      <c r="G481" s="66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</row>
    <row r="482" spans="1:172" ht="15" x14ac:dyDescent="0.3">
      <c r="A482" s="67"/>
      <c r="B482" s="66"/>
      <c r="C482" s="66"/>
      <c r="D482" s="66"/>
      <c r="E482" s="66"/>
      <c r="F482" s="66"/>
      <c r="G482" s="66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</row>
    <row r="483" spans="1:172" ht="15" x14ac:dyDescent="0.3">
      <c r="A483" s="67"/>
      <c r="B483" s="66"/>
      <c r="C483" s="66"/>
      <c r="D483" s="66"/>
      <c r="E483" s="66"/>
      <c r="F483" s="66"/>
      <c r="G483" s="66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</row>
    <row r="484" spans="1:172" ht="15" x14ac:dyDescent="0.3">
      <c r="A484" s="67"/>
      <c r="B484" s="66"/>
      <c r="C484" s="66"/>
      <c r="D484" s="66"/>
      <c r="E484" s="66"/>
      <c r="F484" s="66"/>
      <c r="G484" s="66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</row>
    <row r="485" spans="1:172" ht="15" x14ac:dyDescent="0.3">
      <c r="A485" s="67"/>
      <c r="B485" s="66"/>
      <c r="C485" s="66"/>
      <c r="D485" s="66"/>
      <c r="E485" s="66"/>
      <c r="F485" s="66"/>
      <c r="G485" s="66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</row>
    <row r="486" spans="1:172" ht="15" x14ac:dyDescent="0.3">
      <c r="A486" s="67"/>
      <c r="B486" s="66"/>
      <c r="C486" s="66"/>
      <c r="D486" s="66"/>
      <c r="E486" s="66"/>
      <c r="F486" s="66"/>
      <c r="G486" s="66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</row>
    <row r="487" spans="1:172" ht="15" x14ac:dyDescent="0.3">
      <c r="A487" s="67"/>
      <c r="B487" s="66"/>
      <c r="C487" s="66"/>
      <c r="D487" s="66"/>
      <c r="E487" s="66"/>
      <c r="F487" s="66"/>
      <c r="G487" s="66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</row>
    <row r="488" spans="1:172" ht="15" x14ac:dyDescent="0.3">
      <c r="A488" s="67"/>
      <c r="B488" s="66"/>
      <c r="C488" s="66"/>
      <c r="D488" s="66"/>
      <c r="E488" s="66"/>
      <c r="F488" s="66"/>
      <c r="G488" s="66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</row>
    <row r="489" spans="1:172" ht="15" x14ac:dyDescent="0.3">
      <c r="A489" s="67"/>
      <c r="B489" s="66"/>
      <c r="C489" s="66"/>
      <c r="D489" s="66"/>
      <c r="E489" s="66"/>
      <c r="F489" s="66"/>
      <c r="G489" s="66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</row>
    <row r="490" spans="1:172" ht="15" x14ac:dyDescent="0.3">
      <c r="A490" s="67"/>
      <c r="B490" s="66"/>
      <c r="C490" s="66"/>
      <c r="D490" s="66"/>
      <c r="E490" s="66"/>
      <c r="F490" s="66"/>
      <c r="G490" s="66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</row>
    <row r="491" spans="1:172" ht="15" x14ac:dyDescent="0.3">
      <c r="A491" s="67"/>
      <c r="B491" s="66"/>
      <c r="C491" s="66"/>
      <c r="D491" s="66"/>
      <c r="E491" s="66"/>
      <c r="F491" s="66"/>
      <c r="G491" s="66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</row>
    <row r="492" spans="1:172" ht="15" x14ac:dyDescent="0.3">
      <c r="A492" s="67"/>
      <c r="B492" s="66"/>
      <c r="C492" s="66"/>
      <c r="D492" s="66"/>
      <c r="E492" s="66"/>
      <c r="F492" s="66"/>
      <c r="G492" s="66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</row>
    <row r="493" spans="1:172" ht="15" x14ac:dyDescent="0.3">
      <c r="A493" s="67"/>
      <c r="B493" s="66"/>
      <c r="C493" s="66"/>
      <c r="D493" s="66"/>
      <c r="E493" s="66"/>
      <c r="F493" s="66"/>
      <c r="G493" s="66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</row>
    <row r="494" spans="1:172" ht="15" x14ac:dyDescent="0.3">
      <c r="A494" s="67"/>
      <c r="B494" s="66"/>
      <c r="C494" s="66"/>
      <c r="D494" s="66"/>
      <c r="E494" s="66"/>
      <c r="F494" s="66"/>
      <c r="G494" s="66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</row>
    <row r="495" spans="1:172" ht="15" x14ac:dyDescent="0.3">
      <c r="A495" s="67"/>
      <c r="B495" s="66"/>
      <c r="C495" s="66"/>
      <c r="D495" s="66"/>
      <c r="E495" s="66"/>
      <c r="F495" s="66"/>
      <c r="G495" s="66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</row>
    <row r="496" spans="1:172" ht="15" x14ac:dyDescent="0.3">
      <c r="A496" s="67"/>
      <c r="B496" s="66"/>
      <c r="C496" s="66"/>
      <c r="D496" s="66"/>
      <c r="E496" s="66"/>
      <c r="F496" s="66"/>
      <c r="G496" s="66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</row>
    <row r="497" spans="1:172" ht="15" x14ac:dyDescent="0.3">
      <c r="A497" s="67"/>
      <c r="B497" s="66"/>
      <c r="C497" s="66"/>
      <c r="D497" s="66"/>
      <c r="E497" s="66"/>
      <c r="F497" s="66"/>
      <c r="G497" s="66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</row>
    <row r="498" spans="1:172" ht="15" x14ac:dyDescent="0.3">
      <c r="A498" s="67"/>
      <c r="B498" s="66"/>
      <c r="C498" s="66"/>
      <c r="D498" s="66"/>
      <c r="E498" s="66"/>
      <c r="F498" s="66"/>
      <c r="G498" s="66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</row>
    <row r="499" spans="1:172" ht="15" x14ac:dyDescent="0.3">
      <c r="A499" s="67"/>
      <c r="B499" s="66"/>
      <c r="C499" s="66"/>
      <c r="D499" s="66"/>
      <c r="E499" s="66"/>
      <c r="F499" s="66"/>
      <c r="G499" s="66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</row>
    <row r="500" spans="1:172" ht="15" x14ac:dyDescent="0.3">
      <c r="A500" s="67"/>
      <c r="B500" s="66"/>
      <c r="C500" s="66"/>
      <c r="D500" s="66"/>
      <c r="E500" s="66"/>
      <c r="F500" s="66"/>
      <c r="G500" s="66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</row>
    <row r="501" spans="1:172" ht="15" x14ac:dyDescent="0.3">
      <c r="A501" s="67"/>
      <c r="B501" s="66"/>
      <c r="C501" s="66"/>
      <c r="D501" s="66"/>
      <c r="E501" s="66"/>
      <c r="F501" s="66"/>
      <c r="G501" s="66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</row>
    <row r="502" spans="1:172" ht="15" x14ac:dyDescent="0.3">
      <c r="A502" s="67"/>
      <c r="B502" s="66"/>
      <c r="C502" s="66"/>
      <c r="D502" s="66"/>
      <c r="E502" s="66"/>
      <c r="F502" s="66"/>
      <c r="G502" s="66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</row>
    <row r="503" spans="1:172" ht="15" x14ac:dyDescent="0.3">
      <c r="A503" s="67"/>
      <c r="B503" s="66"/>
      <c r="C503" s="66"/>
      <c r="D503" s="66"/>
      <c r="E503" s="66"/>
      <c r="F503" s="66"/>
      <c r="G503" s="66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</row>
    <row r="504" spans="1:172" ht="15" x14ac:dyDescent="0.3">
      <c r="A504" s="67"/>
      <c r="B504" s="66"/>
      <c r="C504" s="66"/>
      <c r="D504" s="66"/>
      <c r="E504" s="66"/>
      <c r="F504" s="66"/>
      <c r="G504" s="66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</row>
    <row r="505" spans="1:172" ht="15" x14ac:dyDescent="0.3">
      <c r="A505" s="67"/>
      <c r="B505" s="66"/>
      <c r="C505" s="66"/>
      <c r="D505" s="66"/>
      <c r="E505" s="66"/>
      <c r="F505" s="66"/>
      <c r="G505" s="66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</row>
    <row r="506" spans="1:172" ht="15" x14ac:dyDescent="0.3">
      <c r="A506" s="67"/>
      <c r="B506" s="66"/>
      <c r="C506" s="66"/>
      <c r="D506" s="66"/>
      <c r="E506" s="66"/>
      <c r="F506" s="66"/>
      <c r="G506" s="66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</row>
    <row r="507" spans="1:172" ht="15" x14ac:dyDescent="0.3">
      <c r="A507" s="67"/>
      <c r="B507" s="66"/>
      <c r="C507" s="66"/>
      <c r="D507" s="66"/>
      <c r="E507" s="66"/>
      <c r="F507" s="66"/>
      <c r="G507" s="66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</row>
    <row r="508" spans="1:172" ht="15" x14ac:dyDescent="0.3">
      <c r="A508" s="67"/>
      <c r="B508" s="66"/>
      <c r="C508" s="66"/>
      <c r="D508" s="66"/>
      <c r="E508" s="66"/>
      <c r="F508" s="66"/>
      <c r="G508" s="66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</row>
    <row r="509" spans="1:172" ht="15" x14ac:dyDescent="0.3">
      <c r="A509" s="67"/>
      <c r="B509" s="66"/>
      <c r="C509" s="66"/>
      <c r="D509" s="66"/>
      <c r="E509" s="66"/>
      <c r="F509" s="66"/>
      <c r="G509" s="66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</row>
    <row r="510" spans="1:172" ht="15" x14ac:dyDescent="0.3">
      <c r="A510" s="67"/>
      <c r="B510" s="66"/>
      <c r="C510" s="66"/>
      <c r="D510" s="66"/>
      <c r="E510" s="66"/>
      <c r="F510" s="66"/>
      <c r="G510" s="66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</row>
    <row r="511" spans="1:172" ht="15" x14ac:dyDescent="0.3">
      <c r="A511" s="67"/>
      <c r="B511" s="66"/>
      <c r="C511" s="66"/>
      <c r="D511" s="66"/>
      <c r="E511" s="66"/>
      <c r="F511" s="66"/>
      <c r="G511" s="66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</row>
    <row r="512" spans="1:172" ht="15" x14ac:dyDescent="0.3">
      <c r="A512" s="67"/>
      <c r="B512" s="66"/>
      <c r="C512" s="66"/>
      <c r="D512" s="66"/>
      <c r="E512" s="66"/>
      <c r="F512" s="66"/>
      <c r="G512" s="66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</row>
    <row r="513" spans="1:172" ht="15" x14ac:dyDescent="0.3">
      <c r="A513" s="67"/>
      <c r="B513" s="66"/>
      <c r="C513" s="66"/>
      <c r="D513" s="66"/>
      <c r="E513" s="66"/>
      <c r="F513" s="66"/>
      <c r="G513" s="66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</row>
    <row r="514" spans="1:172" ht="15" x14ac:dyDescent="0.3">
      <c r="A514" s="67"/>
      <c r="B514" s="66"/>
      <c r="C514" s="66"/>
      <c r="D514" s="66"/>
      <c r="E514" s="66"/>
      <c r="F514" s="66"/>
      <c r="G514" s="66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</row>
    <row r="515" spans="1:172" ht="15" x14ac:dyDescent="0.3">
      <c r="A515" s="67"/>
      <c r="B515" s="66"/>
      <c r="C515" s="66"/>
      <c r="D515" s="66"/>
      <c r="E515" s="66"/>
      <c r="F515" s="66"/>
      <c r="G515" s="66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</row>
    <row r="516" spans="1:172" ht="15" x14ac:dyDescent="0.3">
      <c r="A516" s="67"/>
      <c r="B516" s="66"/>
      <c r="C516" s="66"/>
      <c r="D516" s="66"/>
      <c r="E516" s="66"/>
      <c r="F516" s="66"/>
      <c r="G516" s="66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</row>
    <row r="517" spans="1:172" ht="15" x14ac:dyDescent="0.3">
      <c r="A517" s="67"/>
      <c r="B517" s="66"/>
      <c r="C517" s="66"/>
      <c r="D517" s="66"/>
      <c r="E517" s="66"/>
      <c r="F517" s="66"/>
      <c r="G517" s="66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</row>
    <row r="518" spans="1:172" ht="15" x14ac:dyDescent="0.3">
      <c r="A518" s="67"/>
      <c r="B518" s="66"/>
      <c r="C518" s="66"/>
      <c r="D518" s="66"/>
      <c r="E518" s="66"/>
      <c r="F518" s="66"/>
      <c r="G518" s="66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</row>
    <row r="519" spans="1:172" ht="15" x14ac:dyDescent="0.3">
      <c r="A519" s="67"/>
      <c r="B519" s="66"/>
      <c r="C519" s="66"/>
      <c r="D519" s="66"/>
      <c r="E519" s="66"/>
      <c r="F519" s="66"/>
      <c r="G519" s="66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</row>
    <row r="520" spans="1:172" ht="15" x14ac:dyDescent="0.3">
      <c r="A520" s="67"/>
      <c r="B520" s="66"/>
      <c r="C520" s="66"/>
      <c r="D520" s="66"/>
      <c r="E520" s="66"/>
      <c r="F520" s="66"/>
      <c r="G520" s="66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</row>
    <row r="521" spans="1:172" ht="15" x14ac:dyDescent="0.3">
      <c r="A521" s="67"/>
      <c r="B521" s="66"/>
      <c r="C521" s="66"/>
      <c r="D521" s="66"/>
      <c r="E521" s="66"/>
      <c r="F521" s="66"/>
      <c r="G521" s="66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</row>
    <row r="522" spans="1:172" ht="15" x14ac:dyDescent="0.3">
      <c r="A522" s="67"/>
      <c r="B522" s="66"/>
      <c r="C522" s="66"/>
      <c r="D522" s="66"/>
      <c r="E522" s="66"/>
      <c r="F522" s="66"/>
      <c r="G522" s="66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</row>
    <row r="523" spans="1:172" ht="15" x14ac:dyDescent="0.3">
      <c r="A523" s="67"/>
      <c r="B523" s="66"/>
      <c r="C523" s="66"/>
      <c r="D523" s="66"/>
      <c r="E523" s="66"/>
      <c r="F523" s="66"/>
      <c r="G523" s="66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</row>
    <row r="524" spans="1:172" ht="15" x14ac:dyDescent="0.3">
      <c r="A524" s="67"/>
      <c r="B524" s="66"/>
      <c r="C524" s="66"/>
      <c r="D524" s="66"/>
      <c r="E524" s="66"/>
      <c r="F524" s="66"/>
      <c r="G524" s="66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</row>
    <row r="525" spans="1:172" ht="15" x14ac:dyDescent="0.3">
      <c r="A525" s="67"/>
      <c r="B525" s="66"/>
      <c r="C525" s="66"/>
      <c r="D525" s="66"/>
      <c r="E525" s="66"/>
      <c r="F525" s="66"/>
      <c r="G525" s="66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</row>
    <row r="526" spans="1:172" ht="15" x14ac:dyDescent="0.3">
      <c r="A526" s="67"/>
      <c r="B526" s="66"/>
      <c r="C526" s="66"/>
      <c r="D526" s="66"/>
      <c r="E526" s="66"/>
      <c r="F526" s="66"/>
      <c r="G526" s="66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</row>
    <row r="527" spans="1:172" ht="15" x14ac:dyDescent="0.3">
      <c r="A527" s="67"/>
      <c r="B527" s="66"/>
      <c r="C527" s="66"/>
      <c r="D527" s="66"/>
      <c r="E527" s="66"/>
      <c r="F527" s="66"/>
      <c r="G527" s="66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</row>
    <row r="528" spans="1:172" ht="15" x14ac:dyDescent="0.3">
      <c r="A528" s="67"/>
      <c r="B528" s="66"/>
      <c r="C528" s="66"/>
      <c r="D528" s="66"/>
      <c r="E528" s="66"/>
      <c r="F528" s="66"/>
      <c r="G528" s="66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</row>
    <row r="529" spans="1:172" ht="15" x14ac:dyDescent="0.3">
      <c r="A529" s="67"/>
      <c r="B529" s="66"/>
      <c r="C529" s="66"/>
      <c r="D529" s="66"/>
      <c r="E529" s="66"/>
      <c r="F529" s="66"/>
      <c r="G529" s="66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</row>
    <row r="530" spans="1:172" ht="15" x14ac:dyDescent="0.3">
      <c r="A530" s="67"/>
      <c r="B530" s="66"/>
      <c r="C530" s="66"/>
      <c r="D530" s="66"/>
      <c r="E530" s="66"/>
      <c r="F530" s="66"/>
      <c r="G530" s="66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</row>
    <row r="531" spans="1:172" ht="15" x14ac:dyDescent="0.3">
      <c r="A531" s="67"/>
      <c r="B531" s="66"/>
      <c r="C531" s="66"/>
      <c r="D531" s="66"/>
      <c r="E531" s="66"/>
      <c r="F531" s="66"/>
      <c r="G531" s="66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</row>
    <row r="532" spans="1:172" ht="15" x14ac:dyDescent="0.3">
      <c r="A532" s="67"/>
      <c r="B532" s="66"/>
      <c r="C532" s="66"/>
      <c r="D532" s="66"/>
      <c r="E532" s="66"/>
      <c r="F532" s="66"/>
      <c r="G532" s="66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</row>
    <row r="533" spans="1:172" ht="15" x14ac:dyDescent="0.3">
      <c r="A533" s="67"/>
      <c r="B533" s="66"/>
      <c r="C533" s="66"/>
      <c r="D533" s="66"/>
      <c r="E533" s="66"/>
      <c r="F533" s="66"/>
      <c r="G533" s="66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</row>
    <row r="534" spans="1:172" ht="15" x14ac:dyDescent="0.3">
      <c r="A534" s="67"/>
      <c r="B534" s="66"/>
      <c r="C534" s="66"/>
      <c r="D534" s="66"/>
      <c r="E534" s="66"/>
      <c r="F534" s="66"/>
      <c r="G534" s="66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</row>
    <row r="535" spans="1:172" ht="15" x14ac:dyDescent="0.3">
      <c r="A535" s="67"/>
      <c r="B535" s="66"/>
      <c r="C535" s="66"/>
      <c r="D535" s="66"/>
      <c r="E535" s="66"/>
      <c r="F535" s="66"/>
      <c r="G535" s="66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</row>
    <row r="536" spans="1:172" ht="15" x14ac:dyDescent="0.3">
      <c r="A536" s="67"/>
      <c r="B536" s="66"/>
      <c r="C536" s="66"/>
      <c r="D536" s="66"/>
      <c r="E536" s="66"/>
      <c r="F536" s="66"/>
      <c r="G536" s="66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</row>
    <row r="537" spans="1:172" ht="15" x14ac:dyDescent="0.3">
      <c r="A537" s="67"/>
      <c r="B537" s="66"/>
      <c r="C537" s="66"/>
      <c r="D537" s="66"/>
      <c r="E537" s="66"/>
      <c r="F537" s="66"/>
      <c r="G537" s="66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</row>
    <row r="538" spans="1:172" ht="15" x14ac:dyDescent="0.3">
      <c r="A538" s="67"/>
      <c r="B538" s="66"/>
      <c r="C538" s="66"/>
      <c r="D538" s="66"/>
      <c r="E538" s="66"/>
      <c r="F538" s="66"/>
      <c r="G538" s="66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</row>
    <row r="539" spans="1:172" ht="15" x14ac:dyDescent="0.3">
      <c r="A539" s="67"/>
      <c r="B539" s="66"/>
      <c r="C539" s="66"/>
      <c r="D539" s="66"/>
      <c r="E539" s="66"/>
      <c r="F539" s="66"/>
      <c r="G539" s="66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</row>
    <row r="540" spans="1:172" ht="15" x14ac:dyDescent="0.3">
      <c r="A540" s="67"/>
      <c r="B540" s="66"/>
      <c r="C540" s="66"/>
      <c r="D540" s="66"/>
      <c r="E540" s="66"/>
      <c r="F540" s="66"/>
      <c r="G540" s="66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</row>
    <row r="541" spans="1:172" ht="15" x14ac:dyDescent="0.3">
      <c r="A541" s="67"/>
      <c r="B541" s="66"/>
      <c r="C541" s="66"/>
      <c r="D541" s="66"/>
      <c r="E541" s="66"/>
      <c r="F541" s="66"/>
      <c r="G541" s="66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</row>
    <row r="542" spans="1:172" ht="15" x14ac:dyDescent="0.3">
      <c r="A542" s="67"/>
      <c r="B542" s="66"/>
      <c r="C542" s="66"/>
      <c r="D542" s="66"/>
      <c r="E542" s="66"/>
      <c r="F542" s="66"/>
      <c r="G542" s="66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</row>
    <row r="543" spans="1:172" ht="15" x14ac:dyDescent="0.3">
      <c r="A543" s="67"/>
      <c r="B543" s="66"/>
      <c r="C543" s="66"/>
      <c r="D543" s="66"/>
      <c r="E543" s="66"/>
      <c r="F543" s="66"/>
      <c r="G543" s="66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</row>
    <row r="544" spans="1:172" ht="15" x14ac:dyDescent="0.3">
      <c r="A544" s="67"/>
      <c r="B544" s="66"/>
      <c r="C544" s="66"/>
      <c r="D544" s="66"/>
      <c r="E544" s="66"/>
      <c r="F544" s="66"/>
      <c r="G544" s="66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</row>
    <row r="545" spans="1:172" ht="15" x14ac:dyDescent="0.3">
      <c r="A545" s="67"/>
      <c r="B545" s="66"/>
      <c r="C545" s="66"/>
      <c r="D545" s="66"/>
      <c r="E545" s="66"/>
      <c r="F545" s="66"/>
      <c r="G545" s="66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</row>
    <row r="546" spans="1:172" ht="15" x14ac:dyDescent="0.3">
      <c r="A546" s="67"/>
      <c r="B546" s="66"/>
      <c r="C546" s="66"/>
      <c r="D546" s="66"/>
      <c r="E546" s="66"/>
      <c r="F546" s="66"/>
      <c r="G546" s="66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</row>
    <row r="547" spans="1:172" ht="15" x14ac:dyDescent="0.3">
      <c r="A547" s="67"/>
      <c r="B547" s="66"/>
      <c r="C547" s="66"/>
      <c r="D547" s="66"/>
      <c r="E547" s="66"/>
      <c r="F547" s="66"/>
      <c r="G547" s="66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</row>
    <row r="548" spans="1:172" ht="15" x14ac:dyDescent="0.3">
      <c r="A548" s="67"/>
      <c r="B548" s="66"/>
      <c r="C548" s="66"/>
      <c r="D548" s="66"/>
      <c r="E548" s="66"/>
      <c r="F548" s="66"/>
      <c r="G548" s="66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</row>
    <row r="549" spans="1:172" ht="15" x14ac:dyDescent="0.3">
      <c r="A549" s="67"/>
      <c r="B549" s="66"/>
      <c r="C549" s="66"/>
      <c r="D549" s="66"/>
      <c r="E549" s="66"/>
      <c r="F549" s="66"/>
      <c r="G549" s="66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</row>
    <row r="550" spans="1:172" ht="15" x14ac:dyDescent="0.3">
      <c r="A550" s="67"/>
      <c r="B550" s="66"/>
      <c r="C550" s="66"/>
      <c r="D550" s="66"/>
      <c r="E550" s="66"/>
      <c r="F550" s="66"/>
      <c r="G550" s="66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</row>
    <row r="551" spans="1:172" ht="15" x14ac:dyDescent="0.3">
      <c r="A551" s="67"/>
      <c r="B551" s="66"/>
      <c r="C551" s="66"/>
      <c r="D551" s="66"/>
      <c r="E551" s="66"/>
      <c r="F551" s="66"/>
      <c r="G551" s="66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</row>
    <row r="552" spans="1:172" ht="15" x14ac:dyDescent="0.3">
      <c r="A552" s="67"/>
      <c r="B552" s="66"/>
      <c r="C552" s="66"/>
      <c r="D552" s="66"/>
      <c r="E552" s="66"/>
      <c r="F552" s="66"/>
      <c r="G552" s="66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</row>
    <row r="553" spans="1:172" ht="15" x14ac:dyDescent="0.3">
      <c r="A553" s="67"/>
      <c r="B553" s="66"/>
      <c r="C553" s="66"/>
      <c r="D553" s="66"/>
      <c r="E553" s="66"/>
      <c r="F553" s="66"/>
      <c r="G553" s="66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</row>
    <row r="554" spans="1:172" ht="15" x14ac:dyDescent="0.3">
      <c r="A554" s="67"/>
      <c r="B554" s="66"/>
      <c r="C554" s="66"/>
      <c r="D554" s="66"/>
      <c r="E554" s="66"/>
      <c r="F554" s="66"/>
      <c r="G554" s="66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</row>
    <row r="555" spans="1:172" ht="15" x14ac:dyDescent="0.3">
      <c r="A555" s="67"/>
      <c r="B555" s="66"/>
      <c r="C555" s="66"/>
      <c r="D555" s="66"/>
      <c r="E555" s="66"/>
      <c r="F555" s="66"/>
      <c r="G555" s="66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</row>
    <row r="556" spans="1:172" ht="15" x14ac:dyDescent="0.3">
      <c r="A556" s="67"/>
      <c r="B556" s="66"/>
      <c r="C556" s="66"/>
      <c r="D556" s="66"/>
      <c r="E556" s="66"/>
      <c r="F556" s="66"/>
      <c r="G556" s="66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</row>
    <row r="557" spans="1:172" ht="15" x14ac:dyDescent="0.3">
      <c r="A557" s="67"/>
      <c r="B557" s="66"/>
      <c r="C557" s="66"/>
      <c r="D557" s="66"/>
      <c r="E557" s="66"/>
      <c r="F557" s="66"/>
      <c r="G557" s="66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</row>
    <row r="558" spans="1:172" ht="15" x14ac:dyDescent="0.3">
      <c r="A558" s="67"/>
      <c r="B558" s="66"/>
      <c r="C558" s="66"/>
      <c r="D558" s="66"/>
      <c r="E558" s="66"/>
      <c r="F558" s="66"/>
      <c r="G558" s="66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</row>
    <row r="559" spans="1:172" ht="15" x14ac:dyDescent="0.3">
      <c r="A559" s="67"/>
      <c r="B559" s="66"/>
      <c r="C559" s="66"/>
      <c r="D559" s="66"/>
      <c r="E559" s="66"/>
      <c r="F559" s="66"/>
      <c r="G559" s="66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</row>
    <row r="560" spans="1:172" ht="15" x14ac:dyDescent="0.3">
      <c r="A560" s="67"/>
      <c r="B560" s="66"/>
      <c r="C560" s="66"/>
      <c r="D560" s="66"/>
      <c r="E560" s="66"/>
      <c r="F560" s="66"/>
      <c r="G560" s="66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</row>
    <row r="561" spans="1:172" ht="15" x14ac:dyDescent="0.3">
      <c r="A561" s="67"/>
      <c r="B561" s="66"/>
      <c r="C561" s="66"/>
      <c r="D561" s="66"/>
      <c r="E561" s="66"/>
      <c r="F561" s="66"/>
      <c r="G561" s="66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</row>
    <row r="562" spans="1:172" ht="15" x14ac:dyDescent="0.3">
      <c r="A562" s="67"/>
      <c r="B562" s="66"/>
      <c r="C562" s="66"/>
      <c r="D562" s="66"/>
      <c r="E562" s="66"/>
      <c r="F562" s="66"/>
      <c r="G562" s="66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</row>
    <row r="563" spans="1:172" ht="15" x14ac:dyDescent="0.3">
      <c r="A563" s="67"/>
      <c r="B563" s="66"/>
      <c r="C563" s="66"/>
      <c r="D563" s="66"/>
      <c r="E563" s="66"/>
      <c r="F563" s="66"/>
      <c r="G563" s="66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</row>
    <row r="564" spans="1:172" ht="15" x14ac:dyDescent="0.3">
      <c r="A564" s="67"/>
      <c r="B564" s="66"/>
      <c r="C564" s="66"/>
      <c r="D564" s="66"/>
      <c r="E564" s="66"/>
      <c r="F564" s="66"/>
      <c r="G564" s="66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</row>
    <row r="565" spans="1:172" ht="15" x14ac:dyDescent="0.3">
      <c r="A565" s="67"/>
      <c r="B565" s="66"/>
      <c r="C565" s="66"/>
      <c r="D565" s="66"/>
      <c r="E565" s="66"/>
      <c r="F565" s="66"/>
      <c r="G565" s="66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</row>
    <row r="566" spans="1:172" ht="15" x14ac:dyDescent="0.3">
      <c r="A566" s="67"/>
      <c r="B566" s="66"/>
      <c r="C566" s="66"/>
      <c r="D566" s="66"/>
      <c r="E566" s="66"/>
      <c r="F566" s="66"/>
      <c r="G566" s="66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</row>
    <row r="567" spans="1:172" ht="15" x14ac:dyDescent="0.3">
      <c r="A567" s="67"/>
      <c r="B567" s="66"/>
      <c r="C567" s="66"/>
      <c r="D567" s="66"/>
      <c r="E567" s="66"/>
      <c r="F567" s="66"/>
      <c r="G567" s="66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</row>
    <row r="568" spans="1:172" ht="15" x14ac:dyDescent="0.3">
      <c r="A568" s="67"/>
      <c r="B568" s="66"/>
      <c r="C568" s="66"/>
      <c r="D568" s="66"/>
      <c r="E568" s="66"/>
      <c r="F568" s="66"/>
      <c r="G568" s="66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</row>
    <row r="569" spans="1:172" ht="15" x14ac:dyDescent="0.3">
      <c r="A569" s="67"/>
      <c r="B569" s="66"/>
      <c r="C569" s="66"/>
      <c r="D569" s="66"/>
      <c r="E569" s="66"/>
      <c r="F569" s="66"/>
      <c r="G569" s="66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</row>
    <row r="570" spans="1:172" ht="15" x14ac:dyDescent="0.3">
      <c r="A570" s="67"/>
      <c r="B570" s="66"/>
      <c r="C570" s="66"/>
      <c r="D570" s="66"/>
      <c r="E570" s="66"/>
      <c r="F570" s="66"/>
      <c r="G570" s="66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</row>
    <row r="571" spans="1:172" ht="15" x14ac:dyDescent="0.3">
      <c r="A571" s="67"/>
      <c r="B571" s="66"/>
      <c r="C571" s="66"/>
      <c r="D571" s="66"/>
      <c r="E571" s="66"/>
      <c r="F571" s="66"/>
      <c r="G571" s="66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</row>
    <row r="572" spans="1:172" ht="15" x14ac:dyDescent="0.3">
      <c r="A572" s="67"/>
      <c r="B572" s="66"/>
      <c r="C572" s="66"/>
      <c r="D572" s="66"/>
      <c r="E572" s="66"/>
      <c r="F572" s="66"/>
      <c r="G572" s="66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</row>
    <row r="573" spans="1:172" ht="15" x14ac:dyDescent="0.3">
      <c r="A573" s="67"/>
      <c r="B573" s="66"/>
      <c r="C573" s="66"/>
      <c r="D573" s="66"/>
      <c r="E573" s="66"/>
      <c r="F573" s="66"/>
      <c r="G573" s="66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</row>
    <row r="574" spans="1:172" ht="15" x14ac:dyDescent="0.3">
      <c r="A574" s="67"/>
      <c r="B574" s="66"/>
      <c r="C574" s="66"/>
      <c r="D574" s="66"/>
      <c r="E574" s="66"/>
      <c r="F574" s="66"/>
      <c r="G574" s="66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</row>
    <row r="575" spans="1:172" ht="15" x14ac:dyDescent="0.3">
      <c r="A575" s="67"/>
      <c r="B575" s="66"/>
      <c r="C575" s="66"/>
      <c r="D575" s="66"/>
      <c r="E575" s="66"/>
      <c r="F575" s="66"/>
      <c r="G575" s="66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</row>
    <row r="576" spans="1:172" ht="15" x14ac:dyDescent="0.3">
      <c r="A576" s="67"/>
      <c r="B576" s="66"/>
      <c r="C576" s="66"/>
      <c r="D576" s="66"/>
      <c r="E576" s="66"/>
      <c r="F576" s="66"/>
      <c r="G576" s="66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</row>
    <row r="577" spans="1:172" ht="15" x14ac:dyDescent="0.3">
      <c r="A577" s="67"/>
      <c r="B577" s="66"/>
      <c r="C577" s="66"/>
      <c r="D577" s="66"/>
      <c r="E577" s="66"/>
      <c r="F577" s="66"/>
      <c r="G577" s="66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</row>
    <row r="578" spans="1:172" ht="15" x14ac:dyDescent="0.3">
      <c r="A578" s="67"/>
      <c r="B578" s="66"/>
      <c r="C578" s="66"/>
      <c r="D578" s="66"/>
      <c r="E578" s="66"/>
      <c r="F578" s="66"/>
      <c r="G578" s="66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</row>
    <row r="579" spans="1:172" ht="15" x14ac:dyDescent="0.3">
      <c r="A579" s="67"/>
      <c r="B579" s="66"/>
      <c r="C579" s="66"/>
      <c r="D579" s="66"/>
      <c r="E579" s="66"/>
      <c r="F579" s="66"/>
      <c r="G579" s="66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</row>
    <row r="580" spans="1:172" ht="15" x14ac:dyDescent="0.3">
      <c r="A580" s="67"/>
      <c r="B580" s="66"/>
      <c r="C580" s="66"/>
      <c r="D580" s="66"/>
      <c r="E580" s="66"/>
      <c r="F580" s="66"/>
      <c r="G580" s="66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</row>
    <row r="581" spans="1:172" ht="15" x14ac:dyDescent="0.3">
      <c r="A581" s="67"/>
      <c r="B581" s="66"/>
      <c r="C581" s="66"/>
      <c r="D581" s="66"/>
      <c r="E581" s="66"/>
      <c r="F581" s="66"/>
      <c r="G581" s="66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</row>
    <row r="582" spans="1:172" ht="15" x14ac:dyDescent="0.3">
      <c r="A582" s="67"/>
      <c r="B582" s="66"/>
      <c r="C582" s="66"/>
      <c r="D582" s="66"/>
      <c r="E582" s="66"/>
      <c r="F582" s="66"/>
      <c r="G582" s="66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</row>
    <row r="583" spans="1:172" ht="15" x14ac:dyDescent="0.3">
      <c r="A583" s="67"/>
      <c r="B583" s="66"/>
      <c r="C583" s="66"/>
      <c r="D583" s="66"/>
      <c r="E583" s="66"/>
      <c r="F583" s="66"/>
      <c r="G583" s="66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</row>
    <row r="584" spans="1:172" ht="15" x14ac:dyDescent="0.3">
      <c r="A584" s="67"/>
      <c r="B584" s="66"/>
      <c r="C584" s="66"/>
      <c r="D584" s="66"/>
      <c r="E584" s="66"/>
      <c r="F584" s="66"/>
      <c r="G584" s="66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</row>
    <row r="585" spans="1:172" ht="15" x14ac:dyDescent="0.3">
      <c r="A585" s="67"/>
      <c r="B585" s="66"/>
      <c r="C585" s="66"/>
      <c r="D585" s="66"/>
      <c r="E585" s="66"/>
      <c r="F585" s="66"/>
      <c r="G585" s="66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</row>
    <row r="586" spans="1:172" ht="15" x14ac:dyDescent="0.3">
      <c r="A586" s="67"/>
      <c r="B586" s="66"/>
      <c r="C586" s="66"/>
      <c r="D586" s="66"/>
      <c r="E586" s="66"/>
      <c r="F586" s="66"/>
      <c r="G586" s="66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</row>
    <row r="587" spans="1:172" ht="15" x14ac:dyDescent="0.3">
      <c r="A587" s="67"/>
      <c r="B587" s="66"/>
      <c r="C587" s="66"/>
      <c r="D587" s="66"/>
      <c r="E587" s="66"/>
      <c r="F587" s="66"/>
      <c r="G587" s="66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</row>
    <row r="588" spans="1:172" ht="15" x14ac:dyDescent="0.3">
      <c r="A588" s="67"/>
      <c r="B588" s="66"/>
      <c r="C588" s="66"/>
      <c r="D588" s="66"/>
      <c r="E588" s="66"/>
      <c r="F588" s="66"/>
      <c r="G588" s="66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</row>
    <row r="589" spans="1:172" ht="15" x14ac:dyDescent="0.3">
      <c r="A589" s="67"/>
      <c r="B589" s="66"/>
      <c r="C589" s="66"/>
      <c r="D589" s="66"/>
      <c r="E589" s="66"/>
      <c r="F589" s="66"/>
      <c r="G589" s="66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</row>
    <row r="590" spans="1:172" ht="15" x14ac:dyDescent="0.3">
      <c r="A590" s="67"/>
      <c r="B590" s="66"/>
      <c r="C590" s="66"/>
      <c r="D590" s="66"/>
      <c r="E590" s="66"/>
      <c r="F590" s="66"/>
      <c r="G590" s="66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</row>
    <row r="591" spans="1:172" ht="15" x14ac:dyDescent="0.3">
      <c r="A591" s="67"/>
      <c r="B591" s="66"/>
      <c r="C591" s="66"/>
      <c r="D591" s="66"/>
      <c r="E591" s="66"/>
      <c r="F591" s="66"/>
      <c r="G591" s="66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</row>
    <row r="592" spans="1:172" ht="15" x14ac:dyDescent="0.3">
      <c r="A592" s="67"/>
      <c r="B592" s="66"/>
      <c r="C592" s="66"/>
      <c r="D592" s="66"/>
      <c r="E592" s="66"/>
      <c r="F592" s="66"/>
      <c r="G592" s="66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</row>
    <row r="593" spans="1:172" ht="15" x14ac:dyDescent="0.3">
      <c r="A593" s="67"/>
      <c r="B593" s="66"/>
      <c r="C593" s="66"/>
      <c r="D593" s="66"/>
      <c r="E593" s="66"/>
      <c r="F593" s="66"/>
      <c r="G593" s="66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</row>
    <row r="594" spans="1:172" ht="15" x14ac:dyDescent="0.3">
      <c r="A594" s="67"/>
      <c r="B594" s="66"/>
      <c r="C594" s="66"/>
      <c r="D594" s="66"/>
      <c r="E594" s="66"/>
      <c r="F594" s="66"/>
      <c r="G594" s="66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</row>
    <row r="595" spans="1:172" ht="15" x14ac:dyDescent="0.3">
      <c r="A595" s="67"/>
      <c r="B595" s="66"/>
      <c r="C595" s="66"/>
      <c r="D595" s="66"/>
      <c r="E595" s="66"/>
      <c r="F595" s="66"/>
      <c r="G595" s="66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</row>
    <row r="596" spans="1:172" ht="15" x14ac:dyDescent="0.3">
      <c r="A596" s="67"/>
      <c r="B596" s="66"/>
      <c r="C596" s="66"/>
      <c r="D596" s="66"/>
      <c r="E596" s="66"/>
      <c r="F596" s="66"/>
      <c r="G596" s="66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</row>
    <row r="597" spans="1:172" ht="15" x14ac:dyDescent="0.3">
      <c r="A597" s="67"/>
      <c r="B597" s="66"/>
      <c r="C597" s="66"/>
      <c r="D597" s="66"/>
      <c r="E597" s="66"/>
      <c r="F597" s="66"/>
      <c r="G597" s="66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</row>
    <row r="598" spans="1:172" ht="15" x14ac:dyDescent="0.3">
      <c r="A598" s="67"/>
      <c r="B598" s="66"/>
      <c r="C598" s="66"/>
      <c r="D598" s="66"/>
      <c r="E598" s="66"/>
      <c r="F598" s="66"/>
      <c r="G598" s="66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</row>
    <row r="599" spans="1:172" ht="15" x14ac:dyDescent="0.3">
      <c r="A599" s="67"/>
      <c r="B599" s="66"/>
      <c r="C599" s="66"/>
      <c r="D599" s="66"/>
      <c r="E599" s="66"/>
      <c r="F599" s="66"/>
      <c r="G599" s="66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</row>
    <row r="600" spans="1:172" ht="15" x14ac:dyDescent="0.3">
      <c r="A600" s="67"/>
      <c r="B600" s="66"/>
      <c r="C600" s="66"/>
      <c r="D600" s="66"/>
      <c r="E600" s="66"/>
      <c r="F600" s="66"/>
      <c r="G600" s="66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</row>
    <row r="601" spans="1:172" ht="15" x14ac:dyDescent="0.3">
      <c r="A601" s="67"/>
      <c r="B601" s="66"/>
      <c r="C601" s="66"/>
      <c r="D601" s="66"/>
      <c r="E601" s="66"/>
      <c r="F601" s="66"/>
      <c r="G601" s="66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</row>
    <row r="602" spans="1:172" ht="15" x14ac:dyDescent="0.3">
      <c r="A602" s="67"/>
      <c r="B602" s="66"/>
      <c r="C602" s="66"/>
      <c r="D602" s="66"/>
      <c r="E602" s="66"/>
      <c r="F602" s="66"/>
      <c r="G602" s="66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</row>
    <row r="603" spans="1:172" ht="15" x14ac:dyDescent="0.3">
      <c r="A603" s="67"/>
      <c r="B603" s="66"/>
      <c r="C603" s="66"/>
      <c r="D603" s="66"/>
      <c r="E603" s="66"/>
      <c r="F603" s="66"/>
      <c r="G603" s="66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</row>
    <row r="604" spans="1:172" ht="15" x14ac:dyDescent="0.3">
      <c r="A604" s="67"/>
      <c r="B604" s="66"/>
      <c r="C604" s="66"/>
      <c r="D604" s="66"/>
      <c r="E604" s="66"/>
      <c r="F604" s="66"/>
      <c r="G604" s="66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</row>
    <row r="605" spans="1:172" ht="15" x14ac:dyDescent="0.3">
      <c r="A605" s="67"/>
      <c r="B605" s="66"/>
      <c r="C605" s="66"/>
      <c r="D605" s="66"/>
      <c r="E605" s="66"/>
      <c r="F605" s="66"/>
      <c r="G605" s="66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</row>
    <row r="606" spans="1:172" ht="15" x14ac:dyDescent="0.3">
      <c r="A606" s="67"/>
      <c r="B606" s="66"/>
      <c r="C606" s="66"/>
      <c r="D606" s="66"/>
      <c r="E606" s="66"/>
      <c r="F606" s="66"/>
      <c r="G606" s="66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</row>
    <row r="607" spans="1:172" ht="15" x14ac:dyDescent="0.3">
      <c r="A607" s="67"/>
      <c r="B607" s="66"/>
      <c r="C607" s="66"/>
      <c r="D607" s="66"/>
      <c r="E607" s="66"/>
      <c r="F607" s="66"/>
      <c r="G607" s="66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</row>
    <row r="608" spans="1:172" ht="15" x14ac:dyDescent="0.3">
      <c r="A608" s="67"/>
      <c r="B608" s="66"/>
      <c r="C608" s="66"/>
      <c r="D608" s="66"/>
      <c r="E608" s="66"/>
      <c r="F608" s="66"/>
      <c r="G608" s="66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</row>
    <row r="609" spans="1:172" ht="15" x14ac:dyDescent="0.3">
      <c r="A609" s="67"/>
      <c r="B609" s="66"/>
      <c r="C609" s="66"/>
      <c r="D609" s="66"/>
      <c r="E609" s="66"/>
      <c r="F609" s="66"/>
      <c r="G609" s="66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</row>
    <row r="610" spans="1:172" ht="15" x14ac:dyDescent="0.3">
      <c r="A610" s="67"/>
      <c r="B610" s="66"/>
      <c r="C610" s="66"/>
      <c r="D610" s="66"/>
      <c r="E610" s="66"/>
      <c r="F610" s="66"/>
      <c r="G610" s="66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</row>
    <row r="611" spans="1:172" ht="15" x14ac:dyDescent="0.3">
      <c r="A611" s="67"/>
      <c r="B611" s="66"/>
      <c r="C611" s="66"/>
      <c r="D611" s="66"/>
      <c r="E611" s="66"/>
      <c r="F611" s="66"/>
      <c r="G611" s="66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</row>
    <row r="612" spans="1:172" ht="15" x14ac:dyDescent="0.3">
      <c r="A612" s="67"/>
      <c r="B612" s="66"/>
      <c r="C612" s="66"/>
      <c r="D612" s="66"/>
      <c r="E612" s="66"/>
      <c r="F612" s="66"/>
      <c r="G612" s="66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</row>
    <row r="613" spans="1:172" ht="15" x14ac:dyDescent="0.3">
      <c r="A613" s="67"/>
      <c r="B613" s="66"/>
      <c r="C613" s="66"/>
      <c r="D613" s="66"/>
      <c r="E613" s="66"/>
      <c r="F613" s="66"/>
      <c r="G613" s="66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</row>
    <row r="614" spans="1:172" ht="15" x14ac:dyDescent="0.3">
      <c r="A614" s="67"/>
      <c r="B614" s="66"/>
      <c r="C614" s="66"/>
      <c r="D614" s="66"/>
      <c r="E614" s="66"/>
      <c r="F614" s="66"/>
      <c r="G614" s="66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</row>
    <row r="615" spans="1:172" ht="15" x14ac:dyDescent="0.3">
      <c r="A615" s="67"/>
      <c r="B615" s="66"/>
      <c r="C615" s="66"/>
      <c r="D615" s="66"/>
      <c r="E615" s="66"/>
      <c r="F615" s="66"/>
      <c r="G615" s="66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</row>
    <row r="616" spans="1:172" ht="15" x14ac:dyDescent="0.3">
      <c r="A616" s="67"/>
      <c r="B616" s="66"/>
      <c r="C616" s="66"/>
      <c r="D616" s="66"/>
      <c r="E616" s="66"/>
      <c r="F616" s="66"/>
      <c r="G616" s="66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</row>
    <row r="617" spans="1:172" ht="15" x14ac:dyDescent="0.3">
      <c r="A617" s="67"/>
      <c r="B617" s="66"/>
      <c r="C617" s="66"/>
      <c r="D617" s="66"/>
      <c r="E617" s="66"/>
      <c r="F617" s="66"/>
      <c r="G617" s="66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</row>
    <row r="618" spans="1:172" ht="15" x14ac:dyDescent="0.3">
      <c r="A618" s="68"/>
      <c r="B618" s="66"/>
      <c r="C618" s="66"/>
      <c r="D618" s="66"/>
      <c r="E618" s="66"/>
      <c r="F618" s="66"/>
      <c r="G618" s="66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</row>
    <row r="619" spans="1:172" ht="15" x14ac:dyDescent="0.3">
      <c r="A619" s="68"/>
      <c r="B619" s="66"/>
      <c r="C619" s="66"/>
      <c r="D619" s="66"/>
      <c r="E619" s="66"/>
      <c r="F619" s="66"/>
      <c r="G619" s="66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</row>
    <row r="620" spans="1:172" ht="15" x14ac:dyDescent="0.3">
      <c r="A620" s="68"/>
      <c r="B620" s="66"/>
      <c r="C620" s="66"/>
      <c r="D620" s="66"/>
      <c r="E620" s="66"/>
      <c r="F620" s="66"/>
      <c r="G620" s="66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</row>
    <row r="621" spans="1:172" ht="15" x14ac:dyDescent="0.3">
      <c r="A621" s="68"/>
      <c r="B621" s="66"/>
      <c r="C621" s="66"/>
      <c r="D621" s="66"/>
      <c r="E621" s="66"/>
      <c r="F621" s="66"/>
      <c r="G621" s="66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</row>
    <row r="622" spans="1:172" ht="15" x14ac:dyDescent="0.3">
      <c r="A622" s="68"/>
      <c r="B622" s="66"/>
      <c r="C622" s="66"/>
      <c r="D622" s="66"/>
      <c r="E622" s="66"/>
      <c r="F622" s="66"/>
      <c r="G622" s="66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</row>
    <row r="623" spans="1:172" ht="15" x14ac:dyDescent="0.3">
      <c r="A623" s="68"/>
      <c r="B623" s="66"/>
      <c r="C623" s="66"/>
      <c r="D623" s="66"/>
      <c r="E623" s="66"/>
      <c r="F623" s="66"/>
      <c r="G623" s="66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</row>
    <row r="624" spans="1:172" ht="15" x14ac:dyDescent="0.3">
      <c r="A624" s="68"/>
      <c r="B624" s="66"/>
      <c r="C624" s="66"/>
      <c r="D624" s="66"/>
      <c r="E624" s="66"/>
      <c r="F624" s="66"/>
      <c r="G624" s="66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</row>
    <row r="625" spans="1:172" ht="15" x14ac:dyDescent="0.3">
      <c r="A625" s="68"/>
      <c r="B625" s="66"/>
      <c r="C625" s="66"/>
      <c r="D625" s="66"/>
      <c r="E625" s="66"/>
      <c r="F625" s="66"/>
      <c r="G625" s="66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</row>
    <row r="626" spans="1:172" ht="15" x14ac:dyDescent="0.3">
      <c r="A626" s="68"/>
      <c r="B626" s="66"/>
      <c r="C626" s="66"/>
      <c r="D626" s="66"/>
      <c r="E626" s="66"/>
      <c r="F626" s="66"/>
      <c r="G626" s="66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</row>
    <row r="627" spans="1:172" ht="15" x14ac:dyDescent="0.3">
      <c r="A627" s="68"/>
      <c r="B627" s="66"/>
      <c r="C627" s="66"/>
      <c r="D627" s="66"/>
      <c r="E627" s="66"/>
      <c r="F627" s="66"/>
      <c r="G627" s="66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</row>
    <row r="628" spans="1:172" ht="15" x14ac:dyDescent="0.3">
      <c r="A628" s="68"/>
      <c r="B628" s="66"/>
      <c r="C628" s="66"/>
      <c r="D628" s="66"/>
      <c r="E628" s="66"/>
      <c r="F628" s="66"/>
      <c r="G628" s="66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</row>
    <row r="629" spans="1:172" ht="15" x14ac:dyDescent="0.3">
      <c r="A629" s="68"/>
      <c r="B629" s="66"/>
      <c r="C629" s="66"/>
      <c r="D629" s="66"/>
      <c r="E629" s="66"/>
      <c r="F629" s="66"/>
      <c r="G629" s="66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</row>
    <row r="630" spans="1:172" ht="15" x14ac:dyDescent="0.3">
      <c r="A630" s="68"/>
      <c r="B630" s="66"/>
      <c r="C630" s="66"/>
      <c r="D630" s="66"/>
      <c r="E630" s="66"/>
      <c r="F630" s="66"/>
      <c r="G630" s="66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</row>
    <row r="631" spans="1:172" ht="15" x14ac:dyDescent="0.3">
      <c r="A631" s="68"/>
      <c r="B631" s="66"/>
      <c r="C631" s="66"/>
      <c r="D631" s="66"/>
      <c r="E631" s="66"/>
      <c r="F631" s="66"/>
      <c r="G631" s="66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</row>
    <row r="632" spans="1:172" ht="15" x14ac:dyDescent="0.3">
      <c r="A632" s="68"/>
      <c r="B632" s="66"/>
      <c r="C632" s="66"/>
      <c r="D632" s="66"/>
      <c r="E632" s="66"/>
      <c r="F632" s="66"/>
      <c r="G632" s="66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</row>
    <row r="633" spans="1:172" ht="15" x14ac:dyDescent="0.3">
      <c r="A633" s="68"/>
      <c r="B633" s="66"/>
      <c r="C633" s="66"/>
      <c r="D633" s="66"/>
      <c r="E633" s="66"/>
      <c r="F633" s="66"/>
      <c r="G633" s="66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</row>
    <row r="634" spans="1:172" ht="15" x14ac:dyDescent="0.3">
      <c r="A634" s="68"/>
      <c r="B634" s="66"/>
      <c r="C634" s="66"/>
      <c r="D634" s="66"/>
      <c r="E634" s="66"/>
      <c r="F634" s="66"/>
      <c r="G634" s="66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</row>
    <row r="635" spans="1:172" ht="15" x14ac:dyDescent="0.3">
      <c r="A635" s="68"/>
      <c r="B635" s="66"/>
      <c r="C635" s="66"/>
      <c r="D635" s="66"/>
      <c r="E635" s="66"/>
      <c r="F635" s="66"/>
      <c r="G635" s="66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</row>
    <row r="636" spans="1:172" ht="15" x14ac:dyDescent="0.3">
      <c r="A636" s="68"/>
      <c r="B636" s="66"/>
      <c r="C636" s="66"/>
      <c r="D636" s="66"/>
      <c r="E636" s="66"/>
      <c r="F636" s="66"/>
      <c r="G636" s="66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</row>
    <row r="637" spans="1:172" ht="15" x14ac:dyDescent="0.3">
      <c r="A637" s="68"/>
      <c r="B637" s="66"/>
      <c r="C637" s="66"/>
      <c r="D637" s="66"/>
      <c r="E637" s="66"/>
      <c r="F637" s="66"/>
      <c r="G637" s="66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</row>
    <row r="638" spans="1:172" ht="15" x14ac:dyDescent="0.3">
      <c r="A638" s="68"/>
      <c r="B638" s="66"/>
      <c r="C638" s="66"/>
      <c r="D638" s="66"/>
      <c r="E638" s="66"/>
      <c r="F638" s="66"/>
      <c r="G638" s="66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</row>
    <row r="639" spans="1:172" ht="15" x14ac:dyDescent="0.3">
      <c r="A639" s="68"/>
      <c r="B639" s="66"/>
      <c r="C639" s="66"/>
      <c r="D639" s="66"/>
      <c r="E639" s="66"/>
      <c r="F639" s="66"/>
      <c r="G639" s="66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</row>
    <row r="640" spans="1:172" ht="15" x14ac:dyDescent="0.3">
      <c r="A640" s="68"/>
      <c r="B640" s="66"/>
      <c r="C640" s="66"/>
      <c r="D640" s="66"/>
      <c r="E640" s="66"/>
      <c r="F640" s="66"/>
      <c r="G640" s="66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</row>
    <row r="641" spans="1:172" ht="15" x14ac:dyDescent="0.3">
      <c r="A641" s="68"/>
      <c r="B641" s="66"/>
      <c r="C641" s="66"/>
      <c r="D641" s="66"/>
      <c r="E641" s="66"/>
      <c r="F641" s="66"/>
      <c r="G641" s="66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</row>
    <row r="642" spans="1:172" ht="15" x14ac:dyDescent="0.3">
      <c r="A642" s="68"/>
      <c r="B642" s="66"/>
      <c r="C642" s="66"/>
      <c r="D642" s="66"/>
      <c r="E642" s="66"/>
      <c r="F642" s="66"/>
      <c r="G642" s="66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</row>
    <row r="643" spans="1:172" ht="15" x14ac:dyDescent="0.3">
      <c r="A643" s="68"/>
      <c r="B643" s="66"/>
      <c r="C643" s="66"/>
      <c r="D643" s="66"/>
      <c r="E643" s="66"/>
      <c r="F643" s="66"/>
      <c r="G643" s="66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</row>
    <row r="644" spans="1:172" ht="15" x14ac:dyDescent="0.3">
      <c r="A644" s="68"/>
      <c r="B644" s="66"/>
      <c r="C644" s="66"/>
      <c r="D644" s="66"/>
      <c r="E644" s="66"/>
      <c r="F644" s="66"/>
      <c r="G644" s="66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</row>
    <row r="645" spans="1:172" ht="15" x14ac:dyDescent="0.3">
      <c r="A645" s="68"/>
      <c r="B645" s="66"/>
      <c r="C645" s="66"/>
      <c r="D645" s="66"/>
      <c r="E645" s="66"/>
      <c r="F645" s="66"/>
      <c r="G645" s="66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</row>
    <row r="646" spans="1:172" ht="15" x14ac:dyDescent="0.3">
      <c r="A646" s="68"/>
      <c r="B646" s="66"/>
      <c r="C646" s="66"/>
      <c r="D646" s="66"/>
      <c r="E646" s="66"/>
      <c r="F646" s="66"/>
      <c r="G646" s="66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</row>
    <row r="647" spans="1:172" ht="15" x14ac:dyDescent="0.3">
      <c r="A647" s="68"/>
      <c r="B647" s="66"/>
      <c r="C647" s="66"/>
      <c r="D647" s="66"/>
      <c r="E647" s="66"/>
      <c r="F647" s="66"/>
      <c r="G647" s="66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</row>
    <row r="648" spans="1:172" ht="15" x14ac:dyDescent="0.3">
      <c r="A648" s="68"/>
      <c r="B648" s="66"/>
      <c r="C648" s="66"/>
      <c r="D648" s="66"/>
      <c r="E648" s="66"/>
      <c r="F648" s="66"/>
      <c r="G648" s="66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</row>
    <row r="649" spans="1:172" ht="15" x14ac:dyDescent="0.3">
      <c r="A649" s="68"/>
      <c r="B649" s="66"/>
      <c r="C649" s="66"/>
      <c r="D649" s="66"/>
      <c r="E649" s="66"/>
      <c r="F649" s="66"/>
      <c r="G649" s="66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</row>
    <row r="650" spans="1:172" ht="15" x14ac:dyDescent="0.3">
      <c r="A650" s="68"/>
      <c r="B650" s="66"/>
      <c r="C650" s="66"/>
      <c r="D650" s="66"/>
      <c r="E650" s="66"/>
      <c r="F650" s="66"/>
      <c r="G650" s="66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</row>
    <row r="651" spans="1:172" ht="15" x14ac:dyDescent="0.3">
      <c r="A651" s="68"/>
      <c r="B651" s="66"/>
      <c r="C651" s="66"/>
      <c r="D651" s="66"/>
      <c r="E651" s="66"/>
      <c r="F651" s="66"/>
      <c r="G651" s="66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</row>
    <row r="652" spans="1:172" ht="15" x14ac:dyDescent="0.3">
      <c r="A652" s="68"/>
      <c r="B652" s="66"/>
      <c r="C652" s="66"/>
      <c r="D652" s="66"/>
      <c r="E652" s="66"/>
      <c r="F652" s="66"/>
      <c r="G652" s="66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</row>
    <row r="653" spans="1:172" ht="15" x14ac:dyDescent="0.3">
      <c r="A653" s="68"/>
      <c r="B653" s="66"/>
      <c r="C653" s="66"/>
      <c r="D653" s="66"/>
      <c r="E653" s="66"/>
      <c r="F653" s="66"/>
      <c r="G653" s="66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</row>
    <row r="654" spans="1:172" ht="15" x14ac:dyDescent="0.3">
      <c r="A654" s="68"/>
      <c r="B654" s="66"/>
      <c r="C654" s="66"/>
      <c r="D654" s="66"/>
      <c r="E654" s="66"/>
      <c r="F654" s="66"/>
      <c r="G654" s="66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</row>
    <row r="655" spans="1:172" ht="15" x14ac:dyDescent="0.3">
      <c r="A655" s="68"/>
      <c r="B655" s="66"/>
      <c r="C655" s="66"/>
      <c r="D655" s="66"/>
      <c r="E655" s="66"/>
      <c r="F655" s="66"/>
      <c r="G655" s="66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</row>
    <row r="656" spans="1:172" ht="15" x14ac:dyDescent="0.3">
      <c r="A656" s="68"/>
      <c r="B656" s="66"/>
      <c r="C656" s="66"/>
      <c r="D656" s="66"/>
      <c r="E656" s="66"/>
      <c r="F656" s="66"/>
      <c r="G656" s="66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</row>
    <row r="657" spans="1:172" ht="15" x14ac:dyDescent="0.3">
      <c r="A657" s="68"/>
      <c r="B657" s="66"/>
      <c r="C657" s="66"/>
      <c r="D657" s="66"/>
      <c r="E657" s="66"/>
      <c r="F657" s="66"/>
      <c r="G657" s="66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</row>
    <row r="658" spans="1:172" ht="15" x14ac:dyDescent="0.3">
      <c r="A658" s="68"/>
      <c r="B658" s="66"/>
      <c r="C658" s="66"/>
      <c r="D658" s="66"/>
      <c r="E658" s="66"/>
      <c r="F658" s="66"/>
      <c r="G658" s="66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</row>
    <row r="659" spans="1:172" ht="15" x14ac:dyDescent="0.3">
      <c r="A659" s="68"/>
      <c r="B659" s="66"/>
      <c r="C659" s="66"/>
      <c r="D659" s="66"/>
      <c r="E659" s="66"/>
      <c r="F659" s="66"/>
      <c r="G659" s="66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</row>
    <row r="660" spans="1:172" ht="15" x14ac:dyDescent="0.3">
      <c r="A660" s="68"/>
      <c r="B660" s="66"/>
      <c r="C660" s="66"/>
      <c r="D660" s="66"/>
      <c r="E660" s="66"/>
      <c r="F660" s="66"/>
      <c r="G660" s="66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</row>
    <row r="661" spans="1:172" ht="15" x14ac:dyDescent="0.3">
      <c r="A661" s="68"/>
      <c r="B661" s="66"/>
      <c r="C661" s="66"/>
      <c r="D661" s="66"/>
      <c r="E661" s="66"/>
      <c r="F661" s="66"/>
      <c r="G661" s="66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</row>
    <row r="662" spans="1:172" ht="15" x14ac:dyDescent="0.3">
      <c r="A662" s="68"/>
      <c r="B662" s="66"/>
      <c r="C662" s="66"/>
      <c r="D662" s="66"/>
      <c r="E662" s="66"/>
      <c r="F662" s="66"/>
      <c r="G662" s="66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</row>
    <row r="663" spans="1:172" ht="15" x14ac:dyDescent="0.3">
      <c r="A663" s="68"/>
      <c r="B663" s="66"/>
      <c r="C663" s="66"/>
      <c r="D663" s="66"/>
      <c r="E663" s="66"/>
      <c r="F663" s="66"/>
      <c r="G663" s="66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</row>
    <row r="664" spans="1:172" ht="15" x14ac:dyDescent="0.3">
      <c r="A664" s="68"/>
      <c r="B664" s="66"/>
      <c r="C664" s="66"/>
      <c r="D664" s="66"/>
      <c r="E664" s="66"/>
      <c r="F664" s="66"/>
      <c r="G664" s="66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</row>
    <row r="665" spans="1:172" ht="15" x14ac:dyDescent="0.3">
      <c r="A665" s="68"/>
      <c r="B665" s="66"/>
      <c r="C665" s="66"/>
      <c r="D665" s="66"/>
      <c r="E665" s="66"/>
      <c r="F665" s="66"/>
      <c r="G665" s="66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</row>
    <row r="666" spans="1:172" ht="15" x14ac:dyDescent="0.3">
      <c r="A666" s="68"/>
      <c r="B666" s="66"/>
      <c r="C666" s="66"/>
      <c r="D666" s="66"/>
      <c r="E666" s="66"/>
      <c r="F666" s="66"/>
      <c r="G666" s="66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</row>
    <row r="667" spans="1:172" ht="15" x14ac:dyDescent="0.3">
      <c r="A667" s="68"/>
      <c r="B667" s="66"/>
      <c r="C667" s="66"/>
      <c r="D667" s="66"/>
      <c r="E667" s="66"/>
      <c r="F667" s="66"/>
      <c r="G667" s="66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</row>
    <row r="668" spans="1:172" ht="15" x14ac:dyDescent="0.3">
      <c r="A668" s="68"/>
      <c r="B668" s="66"/>
      <c r="C668" s="66"/>
      <c r="D668" s="66"/>
      <c r="E668" s="66"/>
      <c r="F668" s="66"/>
      <c r="G668" s="66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</row>
    <row r="669" spans="1:172" ht="15" x14ac:dyDescent="0.3">
      <c r="A669" s="68"/>
      <c r="B669" s="66"/>
      <c r="C669" s="66"/>
      <c r="D669" s="66"/>
      <c r="E669" s="66"/>
      <c r="F669" s="66"/>
      <c r="G669" s="66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</row>
    <row r="670" spans="1:172" ht="15" x14ac:dyDescent="0.3">
      <c r="A670" s="68"/>
      <c r="B670" s="66"/>
      <c r="C670" s="66"/>
      <c r="D670" s="66"/>
      <c r="E670" s="66"/>
      <c r="F670" s="66"/>
      <c r="G670" s="66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</row>
    <row r="671" spans="1:172" ht="15" x14ac:dyDescent="0.3">
      <c r="A671" s="68"/>
      <c r="B671" s="66"/>
      <c r="C671" s="66"/>
      <c r="D671" s="66"/>
      <c r="E671" s="66"/>
      <c r="F671" s="66"/>
      <c r="G671" s="66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</row>
    <row r="672" spans="1:172" ht="15" x14ac:dyDescent="0.3">
      <c r="A672" s="68"/>
      <c r="B672" s="66"/>
      <c r="C672" s="66"/>
      <c r="D672" s="66"/>
      <c r="E672" s="66"/>
      <c r="F672" s="66"/>
      <c r="G672" s="66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</row>
    <row r="673" spans="1:172" ht="15" x14ac:dyDescent="0.3">
      <c r="A673" s="68"/>
      <c r="B673" s="66"/>
      <c r="C673" s="66"/>
      <c r="D673" s="66"/>
      <c r="E673" s="66"/>
      <c r="F673" s="66"/>
      <c r="G673" s="66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</row>
    <row r="674" spans="1:172" ht="15" x14ac:dyDescent="0.3">
      <c r="A674" s="68"/>
      <c r="B674" s="66"/>
      <c r="C674" s="66"/>
      <c r="D674" s="66"/>
      <c r="E674" s="66"/>
      <c r="F674" s="66"/>
      <c r="G674" s="66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</row>
    <row r="675" spans="1:172" ht="15" x14ac:dyDescent="0.3">
      <c r="A675" s="68"/>
      <c r="B675" s="66"/>
      <c r="C675" s="66"/>
      <c r="D675" s="66"/>
      <c r="E675" s="66"/>
      <c r="F675" s="66"/>
      <c r="G675" s="66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</row>
    <row r="676" spans="1:172" ht="15" x14ac:dyDescent="0.3">
      <c r="A676" s="68"/>
      <c r="B676" s="66"/>
      <c r="C676" s="66"/>
      <c r="D676" s="66"/>
      <c r="E676" s="66"/>
      <c r="F676" s="66"/>
      <c r="G676" s="66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</row>
    <row r="677" spans="1:172" ht="15" x14ac:dyDescent="0.3">
      <c r="A677" s="68"/>
      <c r="B677" s="66"/>
      <c r="C677" s="66"/>
      <c r="D677" s="66"/>
      <c r="E677" s="66"/>
      <c r="F677" s="66"/>
      <c r="G677" s="66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</row>
    <row r="678" spans="1:172" ht="15" x14ac:dyDescent="0.3">
      <c r="A678" s="68"/>
      <c r="B678" s="66"/>
      <c r="C678" s="66"/>
      <c r="D678" s="66"/>
      <c r="E678" s="66"/>
      <c r="F678" s="66"/>
      <c r="G678" s="66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</row>
    <row r="679" spans="1:172" ht="15" x14ac:dyDescent="0.3">
      <c r="A679" s="68"/>
      <c r="B679" s="66"/>
      <c r="C679" s="66"/>
      <c r="D679" s="66"/>
      <c r="E679" s="66"/>
      <c r="F679" s="66"/>
      <c r="G679" s="66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</row>
    <row r="680" spans="1:172" ht="15" x14ac:dyDescent="0.3">
      <c r="A680" s="68"/>
      <c r="B680" s="66"/>
      <c r="C680" s="66"/>
      <c r="D680" s="66"/>
      <c r="E680" s="66"/>
      <c r="F680" s="66"/>
      <c r="G680" s="66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</row>
    <row r="681" spans="1:172" ht="15" x14ac:dyDescent="0.3">
      <c r="A681" s="68"/>
      <c r="B681" s="66"/>
      <c r="C681" s="66"/>
      <c r="D681" s="66"/>
      <c r="E681" s="66"/>
      <c r="F681" s="66"/>
      <c r="G681" s="66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</row>
    <row r="682" spans="1:172" ht="15" x14ac:dyDescent="0.3">
      <c r="A682" s="68"/>
      <c r="B682" s="66"/>
      <c r="C682" s="66"/>
      <c r="D682" s="66"/>
      <c r="E682" s="66"/>
      <c r="F682" s="66"/>
      <c r="G682" s="66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</row>
    <row r="683" spans="1:172" ht="15" x14ac:dyDescent="0.3">
      <c r="A683" s="68"/>
      <c r="B683" s="66"/>
      <c r="C683" s="66"/>
      <c r="D683" s="66"/>
      <c r="E683" s="66"/>
      <c r="F683" s="66"/>
      <c r="G683" s="66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</row>
    <row r="684" spans="1:172" ht="15" x14ac:dyDescent="0.3">
      <c r="A684" s="68"/>
      <c r="B684" s="66"/>
      <c r="C684" s="66"/>
      <c r="D684" s="66"/>
      <c r="E684" s="66"/>
      <c r="F684" s="66"/>
      <c r="G684" s="66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</row>
    <row r="685" spans="1:172" ht="15" x14ac:dyDescent="0.3">
      <c r="A685" s="68"/>
      <c r="B685" s="66"/>
      <c r="C685" s="66"/>
      <c r="D685" s="66"/>
      <c r="E685" s="66"/>
      <c r="F685" s="66"/>
      <c r="G685" s="66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</row>
    <row r="686" spans="1:172" ht="15" x14ac:dyDescent="0.3">
      <c r="A686" s="68"/>
      <c r="B686" s="66"/>
      <c r="C686" s="66"/>
      <c r="D686" s="66"/>
      <c r="E686" s="66"/>
      <c r="F686" s="66"/>
      <c r="G686" s="66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</row>
    <row r="687" spans="1:172" ht="15" x14ac:dyDescent="0.3">
      <c r="A687" s="68"/>
      <c r="B687" s="66"/>
      <c r="C687" s="66"/>
      <c r="D687" s="66"/>
      <c r="E687" s="66"/>
      <c r="F687" s="66"/>
      <c r="G687" s="66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</row>
    <row r="688" spans="1:172" ht="15" x14ac:dyDescent="0.3">
      <c r="A688" s="68"/>
      <c r="B688" s="66"/>
      <c r="C688" s="66"/>
      <c r="D688" s="66"/>
      <c r="E688" s="66"/>
      <c r="F688" s="66"/>
      <c r="G688" s="66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</row>
    <row r="689" spans="1:172" ht="15" x14ac:dyDescent="0.3">
      <c r="A689" s="68"/>
      <c r="B689" s="66"/>
      <c r="C689" s="66"/>
      <c r="D689" s="66"/>
      <c r="E689" s="66"/>
      <c r="F689" s="66"/>
      <c r="G689" s="66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</row>
    <row r="690" spans="1:172" ht="15" x14ac:dyDescent="0.3">
      <c r="A690" s="68"/>
      <c r="B690" s="66"/>
      <c r="C690" s="66"/>
      <c r="D690" s="66"/>
      <c r="E690" s="66"/>
      <c r="F690" s="66"/>
      <c r="G690" s="66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</row>
    <row r="691" spans="1:172" ht="15" x14ac:dyDescent="0.3">
      <c r="A691" s="68"/>
      <c r="B691" s="66"/>
      <c r="C691" s="66"/>
      <c r="D691" s="66"/>
      <c r="E691" s="66"/>
      <c r="F691" s="66"/>
      <c r="G691" s="66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</row>
    <row r="692" spans="1:172" ht="15" x14ac:dyDescent="0.3">
      <c r="A692" s="68"/>
      <c r="B692" s="66"/>
      <c r="C692" s="66"/>
      <c r="D692" s="66"/>
      <c r="E692" s="66"/>
      <c r="F692" s="66"/>
      <c r="G692" s="66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</row>
    <row r="693" spans="1:172" ht="15" x14ac:dyDescent="0.3">
      <c r="A693" s="68"/>
      <c r="B693" s="66"/>
      <c r="C693" s="66"/>
      <c r="D693" s="66"/>
      <c r="E693" s="66"/>
      <c r="F693" s="66"/>
      <c r="G693" s="66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</row>
    <row r="694" spans="1:172" ht="15" x14ac:dyDescent="0.3">
      <c r="A694" s="68"/>
      <c r="B694" s="66"/>
      <c r="C694" s="66"/>
      <c r="D694" s="66"/>
      <c r="E694" s="66"/>
      <c r="F694" s="66"/>
      <c r="G694" s="66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</row>
    <row r="695" spans="1:172" ht="15" x14ac:dyDescent="0.3">
      <c r="A695" s="68"/>
      <c r="B695" s="66"/>
      <c r="C695" s="66"/>
      <c r="D695" s="66"/>
      <c r="E695" s="66"/>
      <c r="F695" s="66"/>
      <c r="G695" s="66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</row>
    <row r="696" spans="1:172" ht="15" x14ac:dyDescent="0.3">
      <c r="A696" s="68"/>
      <c r="B696" s="66"/>
      <c r="C696" s="66"/>
      <c r="D696" s="66"/>
      <c r="E696" s="66"/>
      <c r="F696" s="66"/>
      <c r="G696" s="66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</row>
    <row r="697" spans="1:172" ht="15" x14ac:dyDescent="0.3">
      <c r="A697" s="68"/>
      <c r="B697" s="66"/>
      <c r="C697" s="66"/>
      <c r="D697" s="66"/>
      <c r="E697" s="66"/>
      <c r="F697" s="66"/>
      <c r="G697" s="66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</row>
    <row r="698" spans="1:172" ht="15" x14ac:dyDescent="0.3">
      <c r="A698" s="68"/>
      <c r="B698" s="66"/>
      <c r="C698" s="66"/>
      <c r="D698" s="66"/>
      <c r="E698" s="66"/>
      <c r="F698" s="66"/>
      <c r="G698" s="66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</row>
    <row r="699" spans="1:172" ht="15" x14ac:dyDescent="0.3">
      <c r="A699" s="68"/>
      <c r="B699" s="66"/>
      <c r="C699" s="66"/>
      <c r="D699" s="66"/>
      <c r="E699" s="66"/>
      <c r="F699" s="66"/>
      <c r="G699" s="66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</row>
    <row r="700" spans="1:172" ht="15" x14ac:dyDescent="0.3">
      <c r="A700" s="68"/>
      <c r="B700" s="66"/>
      <c r="C700" s="66"/>
      <c r="D700" s="66"/>
      <c r="E700" s="66"/>
      <c r="F700" s="66"/>
      <c r="G700" s="66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</row>
    <row r="701" spans="1:172" ht="15" x14ac:dyDescent="0.3">
      <c r="A701" s="68"/>
      <c r="B701" s="66"/>
      <c r="C701" s="66"/>
      <c r="D701" s="66"/>
      <c r="E701" s="66"/>
      <c r="F701" s="66"/>
      <c r="G701" s="66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</row>
    <row r="702" spans="1:172" ht="15" x14ac:dyDescent="0.3">
      <c r="A702" s="68"/>
      <c r="B702" s="66"/>
      <c r="C702" s="66"/>
      <c r="D702" s="66"/>
      <c r="E702" s="66"/>
      <c r="F702" s="66"/>
      <c r="G702" s="66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</row>
    <row r="703" spans="1:172" ht="15" x14ac:dyDescent="0.3">
      <c r="A703" s="68"/>
      <c r="B703" s="66"/>
      <c r="C703" s="66"/>
      <c r="D703" s="66"/>
      <c r="E703" s="66"/>
      <c r="F703" s="66"/>
      <c r="G703" s="66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</row>
    <row r="704" spans="1:172" ht="15" x14ac:dyDescent="0.3">
      <c r="A704" s="68"/>
      <c r="B704" s="66"/>
      <c r="C704" s="66"/>
      <c r="D704" s="66"/>
      <c r="E704" s="66"/>
      <c r="F704" s="66"/>
      <c r="G704" s="66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</row>
    <row r="705" spans="1:172" ht="15" x14ac:dyDescent="0.3">
      <c r="A705" s="68"/>
      <c r="B705" s="66"/>
      <c r="C705" s="66"/>
      <c r="D705" s="66"/>
      <c r="E705" s="66"/>
      <c r="F705" s="66"/>
      <c r="G705" s="66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</row>
    <row r="706" spans="1:172" ht="15" x14ac:dyDescent="0.3">
      <c r="A706" s="68"/>
      <c r="B706" s="66"/>
      <c r="C706" s="66"/>
      <c r="D706" s="66"/>
      <c r="E706" s="66"/>
      <c r="F706" s="66"/>
      <c r="G706" s="66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</row>
    <row r="707" spans="1:172" ht="15" x14ac:dyDescent="0.3">
      <c r="A707" s="68"/>
      <c r="B707" s="66"/>
      <c r="C707" s="66"/>
      <c r="D707" s="66"/>
      <c r="E707" s="66"/>
      <c r="F707" s="66"/>
      <c r="G707" s="66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</row>
    <row r="708" spans="1:172" ht="15" x14ac:dyDescent="0.3">
      <c r="A708" s="68"/>
      <c r="B708" s="66"/>
      <c r="C708" s="66"/>
      <c r="D708" s="66"/>
      <c r="E708" s="66"/>
      <c r="F708" s="66"/>
      <c r="G708" s="66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</row>
    <row r="709" spans="1:172" ht="15" x14ac:dyDescent="0.3">
      <c r="A709" s="68"/>
      <c r="B709" s="66"/>
      <c r="C709" s="66"/>
      <c r="D709" s="66"/>
      <c r="E709" s="66"/>
      <c r="F709" s="66"/>
      <c r="G709" s="66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</row>
    <row r="710" spans="1:172" ht="15" x14ac:dyDescent="0.3">
      <c r="A710" s="68"/>
      <c r="B710" s="66"/>
      <c r="C710" s="66"/>
      <c r="D710" s="66"/>
      <c r="E710" s="66"/>
      <c r="F710" s="66"/>
      <c r="G710" s="66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</row>
    <row r="711" spans="1:172" ht="15" x14ac:dyDescent="0.3">
      <c r="A711" s="68"/>
      <c r="B711" s="66"/>
      <c r="C711" s="66"/>
      <c r="D711" s="66"/>
      <c r="E711" s="66"/>
      <c r="F711" s="66"/>
      <c r="G711" s="66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</row>
    <row r="712" spans="1:172" ht="15" x14ac:dyDescent="0.3">
      <c r="A712" s="68"/>
      <c r="B712" s="66"/>
      <c r="C712" s="66"/>
      <c r="D712" s="66"/>
      <c r="E712" s="66"/>
      <c r="F712" s="66"/>
      <c r="G712" s="66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</row>
    <row r="713" spans="1:172" ht="15" x14ac:dyDescent="0.3">
      <c r="A713" s="68"/>
      <c r="B713" s="66"/>
      <c r="C713" s="66"/>
      <c r="D713" s="66"/>
      <c r="E713" s="66"/>
      <c r="F713" s="66"/>
      <c r="G713" s="66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</row>
    <row r="714" spans="1:172" ht="15" x14ac:dyDescent="0.3">
      <c r="A714" s="68"/>
      <c r="B714" s="66"/>
      <c r="C714" s="66"/>
      <c r="D714" s="66"/>
      <c r="E714" s="66"/>
      <c r="F714" s="66"/>
      <c r="G714" s="66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</row>
    <row r="715" spans="1:172" ht="15" x14ac:dyDescent="0.3">
      <c r="A715" s="68"/>
      <c r="B715" s="66"/>
      <c r="C715" s="66"/>
      <c r="D715" s="66"/>
      <c r="E715" s="66"/>
      <c r="F715" s="66"/>
      <c r="G715" s="66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</row>
    <row r="716" spans="1:172" ht="15" x14ac:dyDescent="0.3">
      <c r="A716" s="68"/>
      <c r="B716" s="66"/>
      <c r="C716" s="66"/>
      <c r="D716" s="66"/>
      <c r="E716" s="66"/>
      <c r="F716" s="66"/>
      <c r="G716" s="66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</row>
    <row r="717" spans="1:172" ht="15" x14ac:dyDescent="0.3">
      <c r="A717" s="68"/>
      <c r="B717" s="66"/>
      <c r="C717" s="66"/>
      <c r="D717" s="66"/>
      <c r="E717" s="66"/>
      <c r="F717" s="66"/>
      <c r="G717" s="66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</row>
    <row r="718" spans="1:172" ht="15" x14ac:dyDescent="0.3">
      <c r="A718" s="68"/>
      <c r="B718" s="66"/>
      <c r="C718" s="66"/>
      <c r="D718" s="66"/>
      <c r="E718" s="66"/>
      <c r="F718" s="66"/>
      <c r="G718" s="66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</row>
    <row r="719" spans="1:172" ht="15" x14ac:dyDescent="0.3">
      <c r="A719" s="68"/>
      <c r="B719" s="66"/>
      <c r="C719" s="66"/>
      <c r="D719" s="66"/>
      <c r="E719" s="66"/>
      <c r="F719" s="66"/>
      <c r="G719" s="66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</row>
    <row r="720" spans="1:172" ht="15" x14ac:dyDescent="0.3">
      <c r="A720" s="68"/>
      <c r="B720" s="66"/>
      <c r="C720" s="66"/>
      <c r="D720" s="66"/>
      <c r="E720" s="66"/>
      <c r="F720" s="66"/>
      <c r="G720" s="66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</row>
    <row r="721" spans="1:172" ht="15" x14ac:dyDescent="0.3">
      <c r="A721" s="68"/>
      <c r="B721" s="66"/>
      <c r="C721" s="66"/>
      <c r="D721" s="66"/>
      <c r="E721" s="66"/>
      <c r="F721" s="66"/>
      <c r="G721" s="66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</row>
    <row r="722" spans="1:172" ht="15" x14ac:dyDescent="0.3">
      <c r="A722" s="68"/>
      <c r="B722" s="66"/>
      <c r="C722" s="66"/>
      <c r="D722" s="66"/>
      <c r="E722" s="66"/>
      <c r="F722" s="66"/>
      <c r="G722" s="66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</row>
    <row r="723" spans="1:172" ht="15" x14ac:dyDescent="0.3">
      <c r="A723" s="68"/>
      <c r="B723" s="66"/>
      <c r="C723" s="66"/>
      <c r="D723" s="66"/>
      <c r="E723" s="66"/>
      <c r="F723" s="66"/>
      <c r="G723" s="66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</row>
    <row r="724" spans="1:172" ht="15" x14ac:dyDescent="0.3">
      <c r="A724" s="68"/>
      <c r="B724" s="66"/>
      <c r="C724" s="66"/>
      <c r="D724" s="66"/>
      <c r="E724" s="66"/>
      <c r="F724" s="66"/>
      <c r="G724" s="66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</row>
    <row r="725" spans="1:172" ht="15" x14ac:dyDescent="0.3">
      <c r="A725" s="68"/>
      <c r="B725" s="66"/>
      <c r="C725" s="66"/>
      <c r="D725" s="66"/>
      <c r="E725" s="66"/>
      <c r="F725" s="66"/>
      <c r="G725" s="66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</row>
    <row r="726" spans="1:172" ht="15" x14ac:dyDescent="0.3">
      <c r="A726" s="68"/>
      <c r="B726" s="66"/>
      <c r="C726" s="66"/>
      <c r="D726" s="66"/>
      <c r="E726" s="66"/>
      <c r="F726" s="66"/>
      <c r="G726" s="66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</row>
    <row r="727" spans="1:172" ht="15" x14ac:dyDescent="0.3">
      <c r="A727" s="68"/>
      <c r="B727" s="66"/>
      <c r="C727" s="66"/>
      <c r="D727" s="66"/>
      <c r="E727" s="66"/>
      <c r="F727" s="66"/>
      <c r="G727" s="66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</row>
    <row r="728" spans="1:172" ht="15" x14ac:dyDescent="0.3">
      <c r="A728" s="68"/>
      <c r="B728" s="66"/>
      <c r="C728" s="66"/>
      <c r="D728" s="66"/>
      <c r="E728" s="66"/>
      <c r="F728" s="66"/>
      <c r="G728" s="66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</row>
    <row r="729" spans="1:172" ht="15" x14ac:dyDescent="0.3">
      <c r="A729" s="68"/>
      <c r="B729" s="66"/>
      <c r="C729" s="66"/>
      <c r="D729" s="66"/>
      <c r="E729" s="66"/>
      <c r="F729" s="66"/>
      <c r="G729" s="66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</row>
    <row r="730" spans="1:172" ht="15" x14ac:dyDescent="0.3">
      <c r="A730" s="68"/>
      <c r="B730" s="66"/>
      <c r="C730" s="66"/>
      <c r="D730" s="66"/>
      <c r="E730" s="66"/>
      <c r="F730" s="66"/>
      <c r="G730" s="66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</row>
    <row r="731" spans="1:172" ht="15" x14ac:dyDescent="0.3">
      <c r="A731" s="68"/>
      <c r="B731" s="66"/>
      <c r="C731" s="66"/>
      <c r="D731" s="66"/>
      <c r="E731" s="66"/>
      <c r="F731" s="66"/>
      <c r="G731" s="66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</row>
    <row r="732" spans="1:172" ht="15" x14ac:dyDescent="0.3">
      <c r="A732" s="68"/>
      <c r="B732" s="66"/>
      <c r="C732" s="66"/>
      <c r="D732" s="66"/>
      <c r="E732" s="66"/>
      <c r="F732" s="66"/>
      <c r="G732" s="66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</row>
    <row r="733" spans="1:172" ht="15" x14ac:dyDescent="0.3">
      <c r="A733" s="68"/>
      <c r="B733" s="66"/>
      <c r="C733" s="66"/>
      <c r="D733" s="66"/>
      <c r="E733" s="66"/>
      <c r="F733" s="66"/>
      <c r="G733" s="66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</row>
    <row r="734" spans="1:172" ht="15" x14ac:dyDescent="0.3">
      <c r="A734" s="68"/>
      <c r="B734" s="66"/>
      <c r="C734" s="66"/>
      <c r="D734" s="66"/>
      <c r="E734" s="66"/>
      <c r="F734" s="66"/>
      <c r="G734" s="66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</row>
    <row r="735" spans="1:172" ht="15" x14ac:dyDescent="0.3">
      <c r="A735" s="68"/>
      <c r="B735" s="66"/>
      <c r="C735" s="66"/>
      <c r="D735" s="66"/>
      <c r="E735" s="66"/>
      <c r="F735" s="66"/>
      <c r="G735" s="66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</row>
    <row r="736" spans="1:172" ht="15" x14ac:dyDescent="0.3">
      <c r="A736" s="68"/>
      <c r="B736" s="66"/>
      <c r="C736" s="66"/>
      <c r="D736" s="66"/>
      <c r="E736" s="66"/>
      <c r="F736" s="66"/>
      <c r="G736" s="66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</row>
    <row r="737" spans="1:172" ht="15" x14ac:dyDescent="0.3">
      <c r="A737" s="68"/>
      <c r="B737" s="66"/>
      <c r="C737" s="66"/>
      <c r="D737" s="66"/>
      <c r="E737" s="66"/>
      <c r="F737" s="66"/>
      <c r="G737" s="66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</row>
    <row r="738" spans="1:172" ht="15" x14ac:dyDescent="0.3">
      <c r="A738" s="68"/>
      <c r="B738" s="66"/>
      <c r="C738" s="66"/>
      <c r="D738" s="66"/>
      <c r="E738" s="66"/>
      <c r="F738" s="66"/>
      <c r="G738" s="66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</row>
    <row r="739" spans="1:172" ht="15" x14ac:dyDescent="0.3">
      <c r="A739" s="68"/>
      <c r="B739" s="66"/>
      <c r="C739" s="66"/>
      <c r="D739" s="66"/>
      <c r="E739" s="66"/>
      <c r="F739" s="66"/>
      <c r="G739" s="66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</row>
    <row r="740" spans="1:172" ht="15" x14ac:dyDescent="0.3">
      <c r="A740" s="68"/>
      <c r="B740" s="66"/>
      <c r="C740" s="66"/>
      <c r="D740" s="66"/>
      <c r="E740" s="66"/>
      <c r="F740" s="66"/>
      <c r="G740" s="66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</row>
    <row r="741" spans="1:172" ht="15" x14ac:dyDescent="0.3">
      <c r="A741" s="68"/>
      <c r="B741" s="66"/>
      <c r="C741" s="66"/>
      <c r="D741" s="66"/>
      <c r="E741" s="66"/>
      <c r="F741" s="66"/>
      <c r="G741" s="66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</row>
    <row r="742" spans="1:172" ht="15" x14ac:dyDescent="0.3">
      <c r="A742" s="68"/>
      <c r="B742" s="66"/>
      <c r="C742" s="66"/>
      <c r="D742" s="66"/>
      <c r="E742" s="66"/>
      <c r="F742" s="66"/>
      <c r="G742" s="66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</row>
    <row r="743" spans="1:172" ht="15" x14ac:dyDescent="0.3">
      <c r="A743" s="68"/>
      <c r="B743" s="66"/>
      <c r="C743" s="66"/>
      <c r="D743" s="66"/>
      <c r="E743" s="66"/>
      <c r="F743" s="66"/>
      <c r="G743" s="66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</row>
    <row r="744" spans="1:172" ht="15" x14ac:dyDescent="0.3">
      <c r="A744" s="68"/>
      <c r="B744" s="66"/>
      <c r="C744" s="66"/>
      <c r="D744" s="66"/>
      <c r="E744" s="66"/>
      <c r="F744" s="66"/>
      <c r="G744" s="66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</row>
    <row r="745" spans="1:172" ht="15" x14ac:dyDescent="0.3">
      <c r="A745" s="68"/>
      <c r="B745" s="66"/>
      <c r="C745" s="66"/>
      <c r="D745" s="66"/>
      <c r="E745" s="66"/>
      <c r="F745" s="66"/>
      <c r="G745" s="66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</row>
    <row r="746" spans="1:172" ht="15" x14ac:dyDescent="0.3">
      <c r="A746" s="68"/>
      <c r="B746" s="66"/>
      <c r="C746" s="66"/>
      <c r="D746" s="66"/>
      <c r="E746" s="66"/>
      <c r="F746" s="66"/>
      <c r="G746" s="66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</row>
    <row r="747" spans="1:172" ht="15" x14ac:dyDescent="0.3">
      <c r="A747" s="68"/>
      <c r="B747" s="66"/>
      <c r="C747" s="66"/>
      <c r="D747" s="66"/>
      <c r="E747" s="66"/>
      <c r="F747" s="66"/>
      <c r="G747" s="66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</row>
    <row r="748" spans="1:172" ht="15" x14ac:dyDescent="0.3">
      <c r="A748" s="68"/>
      <c r="B748" s="66"/>
      <c r="C748" s="66"/>
      <c r="D748" s="66"/>
      <c r="E748" s="66"/>
      <c r="F748" s="66"/>
      <c r="G748" s="66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</row>
    <row r="749" spans="1:172" ht="15" x14ac:dyDescent="0.3">
      <c r="A749" s="68"/>
      <c r="B749" s="66"/>
      <c r="C749" s="66"/>
      <c r="D749" s="66"/>
      <c r="E749" s="66"/>
      <c r="F749" s="66"/>
      <c r="G749" s="66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</row>
    <row r="750" spans="1:172" ht="15" x14ac:dyDescent="0.3">
      <c r="A750" s="68"/>
      <c r="B750" s="66"/>
      <c r="C750" s="66"/>
      <c r="D750" s="66"/>
      <c r="E750" s="66"/>
      <c r="F750" s="66"/>
      <c r="G750" s="66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</row>
    <row r="751" spans="1:172" ht="15" x14ac:dyDescent="0.3">
      <c r="A751" s="68"/>
      <c r="B751" s="66"/>
      <c r="C751" s="66"/>
      <c r="D751" s="66"/>
      <c r="E751" s="66"/>
      <c r="F751" s="66"/>
      <c r="G751" s="66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</row>
    <row r="752" spans="1:172" ht="15" x14ac:dyDescent="0.3">
      <c r="A752" s="68"/>
      <c r="B752" s="66"/>
      <c r="C752" s="66"/>
      <c r="D752" s="66"/>
      <c r="E752" s="66"/>
      <c r="F752" s="66"/>
      <c r="G752" s="66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</row>
    <row r="753" spans="1:172" ht="15" x14ac:dyDescent="0.3">
      <c r="A753" s="68"/>
      <c r="B753" s="66"/>
      <c r="C753" s="66"/>
      <c r="D753" s="66"/>
      <c r="E753" s="66"/>
      <c r="F753" s="66"/>
      <c r="G753" s="66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</row>
    <row r="754" spans="1:172" ht="15" x14ac:dyDescent="0.3">
      <c r="A754" s="68"/>
      <c r="B754" s="66"/>
      <c r="C754" s="66"/>
      <c r="D754" s="66"/>
      <c r="E754" s="66"/>
      <c r="F754" s="66"/>
      <c r="G754" s="66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</row>
    <row r="755" spans="1:172" ht="15" x14ac:dyDescent="0.3">
      <c r="A755" s="68"/>
      <c r="B755" s="66"/>
      <c r="C755" s="66"/>
      <c r="D755" s="66"/>
      <c r="E755" s="66"/>
      <c r="F755" s="66"/>
      <c r="G755" s="66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</row>
    <row r="756" spans="1:172" ht="15" x14ac:dyDescent="0.3">
      <c r="A756" s="68"/>
      <c r="B756" s="66"/>
      <c r="C756" s="66"/>
      <c r="D756" s="66"/>
      <c r="E756" s="66"/>
      <c r="F756" s="66"/>
      <c r="G756" s="66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</row>
    <row r="757" spans="1:172" ht="15" x14ac:dyDescent="0.3">
      <c r="A757" s="68"/>
      <c r="B757" s="66"/>
      <c r="C757" s="66"/>
      <c r="D757" s="66"/>
      <c r="E757" s="66"/>
      <c r="F757" s="66"/>
      <c r="G757" s="66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</row>
    <row r="758" spans="1:172" ht="15" x14ac:dyDescent="0.3">
      <c r="A758" s="68"/>
      <c r="B758" s="66"/>
      <c r="C758" s="66"/>
      <c r="D758" s="66"/>
      <c r="E758" s="66"/>
      <c r="F758" s="66"/>
      <c r="G758" s="66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</row>
    <row r="759" spans="1:172" ht="15" x14ac:dyDescent="0.3">
      <c r="A759" s="68"/>
      <c r="B759" s="66"/>
      <c r="C759" s="66"/>
      <c r="D759" s="66"/>
      <c r="E759" s="66"/>
      <c r="F759" s="66"/>
      <c r="G759" s="66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</row>
    <row r="760" spans="1:172" ht="15" x14ac:dyDescent="0.3">
      <c r="A760" s="68"/>
      <c r="B760" s="66"/>
      <c r="C760" s="66"/>
      <c r="D760" s="66"/>
      <c r="E760" s="66"/>
      <c r="F760" s="66"/>
      <c r="G760" s="66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</row>
    <row r="761" spans="1:172" ht="15" x14ac:dyDescent="0.3">
      <c r="A761" s="68"/>
      <c r="B761" s="66"/>
      <c r="C761" s="66"/>
      <c r="D761" s="66"/>
      <c r="E761" s="66"/>
      <c r="F761" s="66"/>
      <c r="G761" s="66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</row>
    <row r="762" spans="1:172" ht="15" x14ac:dyDescent="0.3">
      <c r="A762" s="68"/>
      <c r="B762" s="66"/>
      <c r="C762" s="66"/>
      <c r="D762" s="66"/>
      <c r="E762" s="66"/>
      <c r="F762" s="66"/>
      <c r="G762" s="66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</row>
    <row r="763" spans="1:172" ht="15" x14ac:dyDescent="0.3">
      <c r="A763" s="68"/>
      <c r="B763" s="66"/>
      <c r="C763" s="66"/>
      <c r="D763" s="66"/>
      <c r="E763" s="66"/>
      <c r="F763" s="66"/>
      <c r="G763" s="66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</row>
    <row r="764" spans="1:172" ht="15" x14ac:dyDescent="0.3">
      <c r="A764" s="68"/>
      <c r="B764" s="66"/>
      <c r="C764" s="66"/>
      <c r="D764" s="66"/>
      <c r="E764" s="66"/>
      <c r="F764" s="66"/>
      <c r="G764" s="66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</row>
    <row r="765" spans="1:172" ht="15" x14ac:dyDescent="0.3">
      <c r="A765" s="68"/>
      <c r="B765" s="66"/>
      <c r="C765" s="66"/>
      <c r="D765" s="66"/>
      <c r="E765" s="66"/>
      <c r="F765" s="66"/>
      <c r="G765" s="66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</row>
    <row r="766" spans="1:172" ht="15" x14ac:dyDescent="0.3">
      <c r="A766" s="68"/>
      <c r="B766" s="66"/>
      <c r="C766" s="66"/>
      <c r="D766" s="66"/>
      <c r="E766" s="66"/>
      <c r="F766" s="66"/>
      <c r="G766" s="66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</row>
    <row r="767" spans="1:172" ht="15" x14ac:dyDescent="0.3">
      <c r="A767" s="68"/>
      <c r="B767" s="66"/>
      <c r="C767" s="66"/>
      <c r="D767" s="66"/>
      <c r="E767" s="66"/>
      <c r="F767" s="66"/>
      <c r="G767" s="66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</row>
    <row r="768" spans="1:172" ht="15" x14ac:dyDescent="0.3">
      <c r="A768" s="68"/>
      <c r="B768" s="66"/>
      <c r="C768" s="66"/>
      <c r="D768" s="66"/>
      <c r="E768" s="66"/>
      <c r="F768" s="66"/>
      <c r="G768" s="66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</row>
    <row r="769" spans="1:172" ht="15" x14ac:dyDescent="0.3">
      <c r="A769" s="68"/>
      <c r="B769" s="66"/>
      <c r="C769" s="66"/>
      <c r="D769" s="66"/>
      <c r="E769" s="66"/>
      <c r="F769" s="66"/>
      <c r="G769" s="66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</row>
    <row r="770" spans="1:172" ht="15" x14ac:dyDescent="0.3">
      <c r="A770" s="68"/>
      <c r="B770" s="66"/>
      <c r="C770" s="66"/>
      <c r="D770" s="66"/>
      <c r="E770" s="66"/>
      <c r="F770" s="66"/>
      <c r="G770" s="66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</row>
    <row r="771" spans="1:172" ht="15" x14ac:dyDescent="0.3">
      <c r="A771" s="68"/>
      <c r="B771" s="66"/>
      <c r="C771" s="66"/>
      <c r="D771" s="66"/>
      <c r="E771" s="66"/>
      <c r="F771" s="66"/>
      <c r="G771" s="66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</row>
    <row r="772" spans="1:172" ht="15" x14ac:dyDescent="0.3">
      <c r="A772" s="68"/>
      <c r="B772" s="66"/>
      <c r="C772" s="66"/>
      <c r="D772" s="66"/>
      <c r="E772" s="66"/>
      <c r="F772" s="66"/>
      <c r="G772" s="66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</row>
    <row r="773" spans="1:172" ht="15" x14ac:dyDescent="0.3">
      <c r="A773" s="68"/>
      <c r="B773" s="66"/>
      <c r="C773" s="66"/>
      <c r="D773" s="66"/>
      <c r="E773" s="66"/>
      <c r="F773" s="66"/>
      <c r="G773" s="66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</row>
    <row r="774" spans="1:172" ht="15" x14ac:dyDescent="0.3">
      <c r="A774" s="68"/>
      <c r="B774" s="66"/>
      <c r="C774" s="66"/>
      <c r="D774" s="66"/>
      <c r="E774" s="66"/>
      <c r="F774" s="66"/>
      <c r="G774" s="66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</row>
    <row r="775" spans="1:172" ht="15" x14ac:dyDescent="0.3">
      <c r="A775" s="68"/>
      <c r="B775" s="66"/>
      <c r="C775" s="66"/>
      <c r="D775" s="66"/>
      <c r="E775" s="66"/>
      <c r="F775" s="66"/>
      <c r="G775" s="66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</row>
    <row r="776" spans="1:172" ht="15" x14ac:dyDescent="0.3">
      <c r="A776" s="68"/>
      <c r="B776" s="66"/>
      <c r="C776" s="66"/>
      <c r="D776" s="66"/>
      <c r="E776" s="66"/>
      <c r="F776" s="66"/>
      <c r="G776" s="66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</row>
    <row r="777" spans="1:172" ht="15" x14ac:dyDescent="0.3">
      <c r="A777" s="68"/>
      <c r="B777" s="66"/>
      <c r="C777" s="66"/>
      <c r="D777" s="66"/>
      <c r="E777" s="66"/>
      <c r="F777" s="66"/>
      <c r="G777" s="66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</row>
    <row r="778" spans="1:172" ht="15" x14ac:dyDescent="0.3">
      <c r="A778" s="68"/>
      <c r="B778" s="66"/>
      <c r="C778" s="66"/>
      <c r="D778" s="66"/>
      <c r="E778" s="66"/>
      <c r="F778" s="66"/>
      <c r="G778" s="66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</row>
    <row r="779" spans="1:172" ht="15" x14ac:dyDescent="0.3">
      <c r="A779" s="68"/>
      <c r="B779" s="66"/>
      <c r="C779" s="66"/>
      <c r="D779" s="66"/>
      <c r="E779" s="66"/>
      <c r="F779" s="66"/>
      <c r="G779" s="66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</row>
    <row r="780" spans="1:172" ht="15" x14ac:dyDescent="0.3">
      <c r="A780" s="68"/>
      <c r="B780" s="66"/>
      <c r="C780" s="66"/>
      <c r="D780" s="66"/>
      <c r="E780" s="66"/>
      <c r="F780" s="66"/>
      <c r="G780" s="66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</row>
    <row r="781" spans="1:172" ht="15" x14ac:dyDescent="0.3">
      <c r="A781" s="68"/>
      <c r="B781" s="66"/>
      <c r="C781" s="66"/>
      <c r="D781" s="66"/>
      <c r="E781" s="66"/>
      <c r="F781" s="66"/>
      <c r="G781" s="66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</row>
    <row r="782" spans="1:172" ht="15" x14ac:dyDescent="0.3">
      <c r="A782" s="68"/>
      <c r="B782" s="66"/>
      <c r="C782" s="66"/>
      <c r="D782" s="66"/>
      <c r="E782" s="66"/>
      <c r="F782" s="66"/>
      <c r="G782" s="66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</row>
    <row r="783" spans="1:172" ht="15" x14ac:dyDescent="0.3">
      <c r="A783" s="68"/>
      <c r="B783" s="66"/>
      <c r="C783" s="66"/>
      <c r="D783" s="66"/>
      <c r="E783" s="66"/>
      <c r="F783" s="66"/>
      <c r="G783" s="66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</row>
    <row r="784" spans="1:172" ht="15" x14ac:dyDescent="0.3">
      <c r="A784" s="68"/>
      <c r="B784" s="66"/>
      <c r="C784" s="66"/>
      <c r="D784" s="66"/>
      <c r="E784" s="66"/>
      <c r="F784" s="66"/>
      <c r="G784" s="66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</row>
    <row r="785" spans="1:172" ht="15" x14ac:dyDescent="0.3">
      <c r="A785" s="68"/>
      <c r="B785" s="66"/>
      <c r="C785" s="66"/>
      <c r="D785" s="66"/>
      <c r="E785" s="66"/>
      <c r="F785" s="66"/>
      <c r="G785" s="66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</row>
    <row r="786" spans="1:172" ht="15" x14ac:dyDescent="0.3">
      <c r="A786" s="68"/>
      <c r="B786" s="66"/>
      <c r="C786" s="66"/>
      <c r="D786" s="66"/>
      <c r="E786" s="66"/>
      <c r="F786" s="66"/>
      <c r="G786" s="66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</row>
    <row r="787" spans="1:172" ht="15" x14ac:dyDescent="0.3">
      <c r="A787" s="68"/>
      <c r="B787" s="66"/>
      <c r="C787" s="66"/>
      <c r="D787" s="66"/>
      <c r="E787" s="66"/>
      <c r="F787" s="66"/>
      <c r="G787" s="66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</row>
    <row r="788" spans="1:172" ht="15" x14ac:dyDescent="0.3">
      <c r="A788" s="68"/>
      <c r="B788" s="66"/>
      <c r="C788" s="66"/>
      <c r="D788" s="66"/>
      <c r="E788" s="66"/>
      <c r="F788" s="66"/>
      <c r="G788" s="66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</row>
    <row r="789" spans="1:172" ht="15" x14ac:dyDescent="0.3">
      <c r="A789" s="68"/>
      <c r="B789" s="66"/>
      <c r="C789" s="66"/>
      <c r="D789" s="66"/>
      <c r="E789" s="66"/>
      <c r="F789" s="66"/>
      <c r="G789" s="66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</row>
    <row r="790" spans="1:172" ht="15" x14ac:dyDescent="0.3">
      <c r="A790" s="68"/>
      <c r="B790" s="66"/>
      <c r="C790" s="66"/>
      <c r="D790" s="66"/>
      <c r="E790" s="66"/>
      <c r="F790" s="66"/>
      <c r="G790" s="66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</row>
    <row r="791" spans="1:172" ht="15" x14ac:dyDescent="0.3">
      <c r="A791" s="68"/>
      <c r="B791" s="66"/>
      <c r="C791" s="66"/>
      <c r="D791" s="66"/>
      <c r="E791" s="66"/>
      <c r="F791" s="66"/>
      <c r="G791" s="66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</row>
    <row r="792" spans="1:172" ht="15" x14ac:dyDescent="0.3">
      <c r="A792" s="68"/>
      <c r="B792" s="66"/>
      <c r="C792" s="66"/>
      <c r="D792" s="66"/>
      <c r="E792" s="66"/>
      <c r="F792" s="66"/>
      <c r="G792" s="66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</row>
    <row r="793" spans="1:172" ht="15" x14ac:dyDescent="0.3">
      <c r="A793" s="68"/>
      <c r="B793" s="66"/>
      <c r="C793" s="66"/>
      <c r="D793" s="66"/>
      <c r="E793" s="66"/>
      <c r="F793" s="66"/>
      <c r="G793" s="66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</row>
    <row r="794" spans="1:172" ht="15" x14ac:dyDescent="0.3">
      <c r="A794" s="68"/>
      <c r="B794" s="66"/>
      <c r="C794" s="66"/>
      <c r="D794" s="66"/>
      <c r="E794" s="66"/>
      <c r="F794" s="66"/>
      <c r="G794" s="66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</row>
    <row r="795" spans="1:172" ht="15" x14ac:dyDescent="0.3">
      <c r="A795" s="68"/>
      <c r="B795" s="66"/>
      <c r="C795" s="66"/>
      <c r="D795" s="66"/>
      <c r="E795" s="66"/>
      <c r="F795" s="66"/>
      <c r="G795" s="66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</row>
    <row r="796" spans="1:172" ht="15" x14ac:dyDescent="0.3">
      <c r="A796" s="68"/>
      <c r="B796" s="66"/>
      <c r="C796" s="66"/>
      <c r="D796" s="66"/>
      <c r="E796" s="66"/>
      <c r="F796" s="66"/>
      <c r="G796" s="66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</row>
    <row r="797" spans="1:172" ht="15" x14ac:dyDescent="0.3">
      <c r="A797" s="68"/>
      <c r="B797" s="66"/>
      <c r="C797" s="66"/>
      <c r="D797" s="66"/>
      <c r="E797" s="66"/>
      <c r="F797" s="66"/>
      <c r="G797" s="66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</row>
    <row r="798" spans="1:172" ht="15" x14ac:dyDescent="0.3">
      <c r="A798" s="68"/>
      <c r="B798" s="66"/>
      <c r="C798" s="66"/>
      <c r="D798" s="66"/>
      <c r="E798" s="66"/>
      <c r="F798" s="66"/>
      <c r="G798" s="66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</row>
    <row r="799" spans="1:172" ht="15" x14ac:dyDescent="0.3">
      <c r="A799" s="68"/>
      <c r="B799" s="66"/>
      <c r="C799" s="66"/>
      <c r="D799" s="66"/>
      <c r="E799" s="66"/>
      <c r="F799" s="66"/>
      <c r="G799" s="66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</row>
    <row r="800" spans="1:172" ht="15" x14ac:dyDescent="0.3">
      <c r="A800" s="68"/>
      <c r="B800" s="66"/>
      <c r="C800" s="66"/>
      <c r="D800" s="66"/>
      <c r="E800" s="66"/>
      <c r="F800" s="66"/>
      <c r="G800" s="66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</row>
    <row r="801" spans="1:172" ht="15" x14ac:dyDescent="0.3">
      <c r="A801" s="68"/>
      <c r="B801" s="66"/>
      <c r="C801" s="66"/>
      <c r="D801" s="66"/>
      <c r="E801" s="66"/>
      <c r="F801" s="66"/>
      <c r="G801" s="66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</row>
    <row r="802" spans="1:172" ht="15" x14ac:dyDescent="0.3">
      <c r="A802" s="68"/>
      <c r="B802" s="66"/>
      <c r="C802" s="66"/>
      <c r="D802" s="66"/>
      <c r="E802" s="66"/>
      <c r="F802" s="66"/>
      <c r="G802" s="66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</row>
    <row r="803" spans="1:172" ht="15" x14ac:dyDescent="0.3">
      <c r="A803" s="68"/>
      <c r="B803" s="66"/>
      <c r="C803" s="66"/>
      <c r="D803" s="66"/>
      <c r="E803" s="66"/>
      <c r="F803" s="66"/>
      <c r="G803" s="66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</row>
    <row r="804" spans="1:172" ht="15" x14ac:dyDescent="0.3">
      <c r="A804" s="68"/>
      <c r="B804" s="66"/>
      <c r="C804" s="66"/>
      <c r="D804" s="66"/>
      <c r="E804" s="66"/>
      <c r="F804" s="66"/>
      <c r="G804" s="66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</row>
    <row r="805" spans="1:172" ht="15" x14ac:dyDescent="0.3">
      <c r="A805" s="68"/>
      <c r="B805" s="66"/>
      <c r="C805" s="66"/>
      <c r="D805" s="66"/>
      <c r="E805" s="66"/>
      <c r="F805" s="66"/>
      <c r="G805" s="66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</row>
    <row r="806" spans="1:172" ht="15" x14ac:dyDescent="0.3">
      <c r="A806" s="68"/>
      <c r="B806" s="66"/>
      <c r="C806" s="66"/>
      <c r="D806" s="66"/>
      <c r="E806" s="66"/>
      <c r="F806" s="66"/>
      <c r="G806" s="66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</row>
    <row r="807" spans="1:172" ht="15" x14ac:dyDescent="0.3">
      <c r="A807" s="68"/>
      <c r="B807" s="66"/>
      <c r="C807" s="66"/>
      <c r="D807" s="66"/>
      <c r="E807" s="66"/>
      <c r="F807" s="66"/>
      <c r="G807" s="66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</row>
    <row r="808" spans="1:172" ht="15" x14ac:dyDescent="0.3">
      <c r="A808" s="68"/>
      <c r="B808" s="66"/>
      <c r="C808" s="66"/>
      <c r="D808" s="66"/>
      <c r="E808" s="66"/>
      <c r="F808" s="66"/>
      <c r="G808" s="66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</row>
    <row r="809" spans="1:172" ht="15" x14ac:dyDescent="0.3">
      <c r="A809" s="68"/>
      <c r="B809" s="66"/>
      <c r="C809" s="66"/>
      <c r="D809" s="66"/>
      <c r="E809" s="66"/>
      <c r="F809" s="66"/>
      <c r="G809" s="66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</row>
    <row r="810" spans="1:172" ht="15" x14ac:dyDescent="0.3">
      <c r="A810" s="68"/>
      <c r="B810" s="66"/>
      <c r="C810" s="66"/>
      <c r="D810" s="66"/>
      <c r="E810" s="66"/>
      <c r="F810" s="66"/>
      <c r="G810" s="66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</row>
    <row r="811" spans="1:172" ht="15" x14ac:dyDescent="0.3">
      <c r="A811" s="68"/>
      <c r="B811" s="66"/>
      <c r="C811" s="66"/>
      <c r="D811" s="66"/>
      <c r="E811" s="66"/>
      <c r="F811" s="66"/>
      <c r="G811" s="66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</row>
    <row r="812" spans="1:172" ht="15" x14ac:dyDescent="0.3">
      <c r="A812" s="68"/>
      <c r="B812" s="66"/>
      <c r="C812" s="66"/>
      <c r="D812" s="66"/>
      <c r="E812" s="66"/>
      <c r="F812" s="66"/>
      <c r="G812" s="66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</row>
    <row r="813" spans="1:172" ht="15" x14ac:dyDescent="0.3">
      <c r="A813" s="68"/>
      <c r="B813" s="66"/>
      <c r="C813" s="66"/>
      <c r="D813" s="66"/>
      <c r="E813" s="66"/>
      <c r="F813" s="66"/>
      <c r="G813" s="66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</row>
    <row r="814" spans="1:172" ht="15" x14ac:dyDescent="0.3">
      <c r="A814" s="68"/>
      <c r="B814" s="66"/>
      <c r="C814" s="66"/>
      <c r="D814" s="66"/>
      <c r="E814" s="66"/>
      <c r="F814" s="66"/>
      <c r="G814" s="66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</row>
    <row r="815" spans="1:172" ht="15" x14ac:dyDescent="0.3">
      <c r="A815" s="68"/>
      <c r="B815" s="66"/>
      <c r="C815" s="66"/>
      <c r="D815" s="66"/>
      <c r="E815" s="66"/>
      <c r="F815" s="66"/>
      <c r="G815" s="66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</row>
    <row r="816" spans="1:172" ht="15" x14ac:dyDescent="0.3">
      <c r="A816" s="68"/>
      <c r="B816" s="66"/>
      <c r="C816" s="66"/>
      <c r="D816" s="66"/>
      <c r="E816" s="66"/>
      <c r="F816" s="66"/>
      <c r="G816" s="66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</row>
    <row r="817" spans="1:172" ht="15" x14ac:dyDescent="0.3">
      <c r="A817" s="68"/>
      <c r="B817" s="66"/>
      <c r="C817" s="66"/>
      <c r="D817" s="66"/>
      <c r="E817" s="66"/>
      <c r="F817" s="66"/>
      <c r="G817" s="66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</row>
    <row r="818" spans="1:172" ht="15" x14ac:dyDescent="0.3">
      <c r="A818" s="68"/>
      <c r="B818" s="66"/>
      <c r="C818" s="66"/>
      <c r="D818" s="66"/>
      <c r="E818" s="66"/>
      <c r="F818" s="66"/>
      <c r="G818" s="66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</row>
    <row r="819" spans="1:172" ht="15" x14ac:dyDescent="0.3">
      <c r="A819" s="68"/>
      <c r="B819" s="66"/>
      <c r="C819" s="66"/>
      <c r="D819" s="66"/>
      <c r="E819" s="66"/>
      <c r="F819" s="66"/>
      <c r="G819" s="66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</row>
    <row r="820" spans="1:172" ht="15" x14ac:dyDescent="0.3">
      <c r="A820" s="68"/>
      <c r="B820" s="66"/>
      <c r="C820" s="66"/>
      <c r="D820" s="66"/>
      <c r="E820" s="66"/>
      <c r="F820" s="66"/>
      <c r="G820" s="66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</row>
    <row r="821" spans="1:172" ht="15" x14ac:dyDescent="0.3">
      <c r="A821" s="68"/>
      <c r="B821" s="66"/>
      <c r="C821" s="66"/>
      <c r="D821" s="66"/>
      <c r="E821" s="66"/>
      <c r="F821" s="66"/>
      <c r="G821" s="66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</row>
    <row r="822" spans="1:172" ht="15" x14ac:dyDescent="0.3">
      <c r="A822" s="68"/>
      <c r="B822" s="66"/>
      <c r="C822" s="66"/>
      <c r="D822" s="66"/>
      <c r="E822" s="66"/>
      <c r="F822" s="66"/>
      <c r="G822" s="66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</row>
    <row r="823" spans="1:172" ht="15" x14ac:dyDescent="0.3">
      <c r="A823" s="68"/>
      <c r="B823" s="66"/>
      <c r="C823" s="66"/>
      <c r="D823" s="66"/>
      <c r="E823" s="66"/>
      <c r="F823" s="66"/>
      <c r="G823" s="66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</row>
    <row r="824" spans="1:172" ht="15" x14ac:dyDescent="0.3">
      <c r="A824" s="68"/>
      <c r="B824" s="66"/>
      <c r="C824" s="66"/>
      <c r="D824" s="66"/>
      <c r="E824" s="66"/>
      <c r="F824" s="66"/>
      <c r="G824" s="66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</row>
    <row r="825" spans="1:172" ht="15" x14ac:dyDescent="0.3">
      <c r="A825" s="68"/>
      <c r="B825" s="66"/>
      <c r="C825" s="66"/>
      <c r="D825" s="66"/>
      <c r="E825" s="66"/>
      <c r="F825" s="66"/>
      <c r="G825" s="66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</row>
    <row r="826" spans="1:172" ht="15" x14ac:dyDescent="0.3">
      <c r="A826" s="68"/>
      <c r="B826" s="66"/>
      <c r="C826" s="66"/>
      <c r="D826" s="66"/>
      <c r="E826" s="66"/>
      <c r="F826" s="66"/>
      <c r="G826" s="66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</row>
    <row r="827" spans="1:172" ht="15" x14ac:dyDescent="0.3">
      <c r="A827" s="68"/>
      <c r="B827" s="66"/>
      <c r="C827" s="66"/>
      <c r="D827" s="66"/>
      <c r="E827" s="66"/>
      <c r="F827" s="66"/>
      <c r="G827" s="66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</row>
    <row r="828" spans="1:172" ht="15" x14ac:dyDescent="0.3">
      <c r="A828" s="68"/>
      <c r="B828" s="66"/>
      <c r="C828" s="66"/>
      <c r="D828" s="66"/>
      <c r="E828" s="66"/>
      <c r="F828" s="66"/>
      <c r="G828" s="66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</row>
    <row r="829" spans="1:172" ht="15" x14ac:dyDescent="0.3">
      <c r="A829" s="68"/>
      <c r="B829" s="66"/>
      <c r="C829" s="66"/>
      <c r="D829" s="66"/>
      <c r="E829" s="66"/>
      <c r="F829" s="66"/>
      <c r="G829" s="66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</row>
    <row r="830" spans="1:172" ht="15" x14ac:dyDescent="0.3">
      <c r="A830" s="68"/>
      <c r="B830" s="66"/>
      <c r="C830" s="66"/>
      <c r="D830" s="66"/>
      <c r="E830" s="66"/>
      <c r="F830" s="66"/>
      <c r="G830" s="66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</row>
    <row r="831" spans="1:172" ht="15" x14ac:dyDescent="0.3">
      <c r="A831" s="68"/>
      <c r="B831" s="66"/>
      <c r="C831" s="66"/>
      <c r="D831" s="66"/>
      <c r="E831" s="66"/>
      <c r="F831" s="66"/>
      <c r="G831" s="66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</row>
    <row r="832" spans="1:172" ht="15" x14ac:dyDescent="0.3">
      <c r="A832" s="68"/>
      <c r="B832" s="66"/>
      <c r="C832" s="66"/>
      <c r="D832" s="66"/>
      <c r="E832" s="66"/>
      <c r="F832" s="66"/>
      <c r="G832" s="66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</row>
    <row r="833" spans="1:172" ht="15" x14ac:dyDescent="0.3">
      <c r="A833" s="68"/>
      <c r="B833" s="66"/>
      <c r="C833" s="66"/>
      <c r="D833" s="66"/>
      <c r="E833" s="66"/>
      <c r="F833" s="66"/>
      <c r="G833" s="66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</row>
    <row r="834" spans="1:172" ht="15" x14ac:dyDescent="0.3">
      <c r="A834" s="68"/>
      <c r="B834" s="66"/>
      <c r="C834" s="66"/>
      <c r="D834" s="66"/>
      <c r="E834" s="66"/>
      <c r="F834" s="66"/>
      <c r="G834" s="66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</row>
    <row r="835" spans="1:172" ht="15" x14ac:dyDescent="0.3">
      <c r="A835" s="68"/>
      <c r="B835" s="66"/>
      <c r="C835" s="66"/>
      <c r="D835" s="66"/>
      <c r="E835" s="66"/>
      <c r="F835" s="66"/>
      <c r="G835" s="66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</row>
    <row r="836" spans="1:172" ht="15" x14ac:dyDescent="0.3">
      <c r="A836" s="68"/>
      <c r="B836" s="66"/>
      <c r="C836" s="66"/>
      <c r="D836" s="66"/>
      <c r="E836" s="66"/>
      <c r="F836" s="66"/>
      <c r="G836" s="66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</row>
    <row r="837" spans="1:172" ht="15" x14ac:dyDescent="0.3">
      <c r="A837" s="68"/>
      <c r="B837" s="66"/>
      <c r="C837" s="66"/>
      <c r="D837" s="66"/>
      <c r="E837" s="66"/>
      <c r="F837" s="66"/>
      <c r="G837" s="66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</row>
    <row r="838" spans="1:172" ht="15" x14ac:dyDescent="0.3">
      <c r="A838" s="68"/>
      <c r="B838" s="66"/>
      <c r="C838" s="66"/>
      <c r="D838" s="66"/>
      <c r="E838" s="66"/>
      <c r="F838" s="66"/>
      <c r="G838" s="66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</row>
    <row r="839" spans="1:172" ht="15" x14ac:dyDescent="0.3">
      <c r="A839" s="68"/>
      <c r="B839" s="66"/>
      <c r="C839" s="66"/>
      <c r="D839" s="66"/>
      <c r="E839" s="66"/>
      <c r="F839" s="66"/>
      <c r="G839" s="66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</row>
    <row r="840" spans="1:172" ht="15" x14ac:dyDescent="0.3">
      <c r="A840" s="68"/>
      <c r="B840" s="66"/>
      <c r="C840" s="66"/>
      <c r="D840" s="66"/>
      <c r="E840" s="66"/>
      <c r="F840" s="66"/>
      <c r="G840" s="66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</row>
    <row r="841" spans="1:172" ht="15" x14ac:dyDescent="0.3">
      <c r="A841" s="68"/>
      <c r="B841" s="66"/>
      <c r="C841" s="66"/>
      <c r="D841" s="66"/>
      <c r="E841" s="66"/>
      <c r="F841" s="66"/>
      <c r="G841" s="66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</row>
    <row r="842" spans="1:172" ht="15" x14ac:dyDescent="0.3">
      <c r="A842" s="68"/>
      <c r="B842" s="66"/>
      <c r="C842" s="66"/>
      <c r="D842" s="66"/>
      <c r="E842" s="66"/>
      <c r="F842" s="66"/>
      <c r="G842" s="66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</row>
    <row r="843" spans="1:172" ht="15" x14ac:dyDescent="0.3">
      <c r="A843" s="68"/>
      <c r="B843" s="66"/>
      <c r="C843" s="66"/>
      <c r="D843" s="66"/>
      <c r="E843" s="66"/>
      <c r="F843" s="66"/>
      <c r="G843" s="66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</row>
    <row r="844" spans="1:172" ht="15" x14ac:dyDescent="0.3">
      <c r="A844" s="68"/>
      <c r="B844" s="66"/>
      <c r="C844" s="66"/>
      <c r="D844" s="66"/>
      <c r="E844" s="66"/>
      <c r="F844" s="66"/>
      <c r="G844" s="66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</row>
    <row r="845" spans="1:172" ht="15" x14ac:dyDescent="0.3">
      <c r="A845" s="68"/>
      <c r="B845" s="66"/>
      <c r="C845" s="66"/>
      <c r="D845" s="66"/>
      <c r="E845" s="66"/>
      <c r="F845" s="66"/>
      <c r="G845" s="66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</row>
    <row r="846" spans="1:172" ht="15" x14ac:dyDescent="0.3">
      <c r="A846" s="68"/>
      <c r="B846" s="66"/>
      <c r="C846" s="66"/>
      <c r="D846" s="66"/>
      <c r="E846" s="66"/>
      <c r="F846" s="66"/>
      <c r="G846" s="66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</row>
    <row r="847" spans="1:172" ht="15" x14ac:dyDescent="0.3">
      <c r="A847" s="68"/>
      <c r="B847" s="66"/>
      <c r="C847" s="66"/>
      <c r="D847" s="66"/>
      <c r="E847" s="66"/>
      <c r="F847" s="66"/>
      <c r="G847" s="66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</row>
    <row r="848" spans="1:172" ht="15" x14ac:dyDescent="0.3">
      <c r="A848" s="68"/>
      <c r="B848" s="66"/>
      <c r="C848" s="66"/>
      <c r="D848" s="66"/>
      <c r="E848" s="66"/>
      <c r="F848" s="66"/>
      <c r="G848" s="66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</row>
    <row r="849" spans="1:172" ht="15" x14ac:dyDescent="0.3">
      <c r="A849" s="68"/>
      <c r="B849" s="66"/>
      <c r="C849" s="66"/>
      <c r="D849" s="66"/>
      <c r="E849" s="66"/>
      <c r="F849" s="66"/>
      <c r="G849" s="66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</row>
    <row r="850" spans="1:172" ht="15" x14ac:dyDescent="0.3">
      <c r="A850" s="68"/>
      <c r="B850" s="66"/>
      <c r="C850" s="66"/>
      <c r="D850" s="66"/>
      <c r="E850" s="66"/>
      <c r="F850" s="66"/>
      <c r="G850" s="66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</row>
    <row r="851" spans="1:172" ht="15" x14ac:dyDescent="0.3">
      <c r="A851" s="68"/>
      <c r="B851" s="66"/>
      <c r="C851" s="66"/>
      <c r="D851" s="66"/>
      <c r="E851" s="66"/>
      <c r="F851" s="66"/>
      <c r="G851" s="66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</row>
    <row r="852" spans="1:172" ht="15" x14ac:dyDescent="0.3">
      <c r="A852" s="68"/>
      <c r="B852" s="66"/>
      <c r="C852" s="66"/>
      <c r="D852" s="66"/>
      <c r="E852" s="66"/>
      <c r="F852" s="66"/>
      <c r="G852" s="66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</row>
    <row r="853" spans="1:172" ht="15" x14ac:dyDescent="0.3">
      <c r="A853" s="68"/>
      <c r="B853" s="66"/>
      <c r="C853" s="66"/>
      <c r="D853" s="66"/>
      <c r="E853" s="66"/>
      <c r="F853" s="66"/>
      <c r="G853" s="66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</row>
    <row r="854" spans="1:172" ht="15" x14ac:dyDescent="0.3">
      <c r="A854" s="68"/>
      <c r="B854" s="66"/>
      <c r="C854" s="66"/>
      <c r="D854" s="66"/>
      <c r="E854" s="66"/>
      <c r="F854" s="66"/>
      <c r="G854" s="66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</row>
    <row r="855" spans="1:172" ht="15" x14ac:dyDescent="0.3">
      <c r="A855" s="68"/>
      <c r="B855" s="66"/>
      <c r="C855" s="66"/>
      <c r="D855" s="66"/>
      <c r="E855" s="66"/>
      <c r="F855" s="66"/>
      <c r="G855" s="66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</row>
    <row r="856" spans="1:172" ht="15" x14ac:dyDescent="0.3">
      <c r="A856" s="68"/>
      <c r="B856" s="66"/>
      <c r="C856" s="66"/>
      <c r="D856" s="66"/>
      <c r="E856" s="66"/>
      <c r="F856" s="66"/>
      <c r="G856" s="66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</row>
    <row r="857" spans="1:172" ht="15" x14ac:dyDescent="0.3">
      <c r="A857" s="68"/>
      <c r="B857" s="66"/>
      <c r="C857" s="66"/>
      <c r="D857" s="66"/>
      <c r="E857" s="66"/>
      <c r="F857" s="66"/>
      <c r="G857" s="66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</row>
    <row r="858" spans="1:172" ht="15" x14ac:dyDescent="0.3">
      <c r="A858" s="68"/>
      <c r="B858" s="66"/>
      <c r="C858" s="66"/>
      <c r="D858" s="66"/>
      <c r="E858" s="66"/>
      <c r="F858" s="66"/>
      <c r="G858" s="66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</row>
    <row r="859" spans="1:172" ht="15" x14ac:dyDescent="0.3">
      <c r="A859" s="68"/>
      <c r="B859" s="66"/>
      <c r="C859" s="66"/>
      <c r="D859" s="66"/>
      <c r="E859" s="66"/>
      <c r="F859" s="66"/>
      <c r="G859" s="66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</row>
    <row r="860" spans="1:172" ht="15" x14ac:dyDescent="0.3">
      <c r="A860" s="68"/>
      <c r="B860" s="66"/>
      <c r="C860" s="66"/>
      <c r="D860" s="66"/>
      <c r="E860" s="66"/>
      <c r="F860" s="66"/>
      <c r="G860" s="66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</row>
    <row r="861" spans="1:172" ht="15" x14ac:dyDescent="0.3">
      <c r="A861" s="68"/>
      <c r="B861" s="66"/>
      <c r="C861" s="66"/>
      <c r="D861" s="66"/>
      <c r="E861" s="66"/>
      <c r="F861" s="66"/>
      <c r="G861" s="66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</row>
    <row r="862" spans="1:172" ht="15" x14ac:dyDescent="0.3">
      <c r="A862" s="68"/>
      <c r="B862" s="66"/>
      <c r="C862" s="66"/>
      <c r="D862" s="66"/>
      <c r="E862" s="66"/>
      <c r="F862" s="66"/>
      <c r="G862" s="66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</row>
    <row r="863" spans="1:172" ht="15" x14ac:dyDescent="0.3">
      <c r="A863" s="68"/>
      <c r="B863" s="66"/>
      <c r="C863" s="66"/>
      <c r="D863" s="66"/>
      <c r="E863" s="66"/>
      <c r="F863" s="66"/>
      <c r="G863" s="66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</row>
    <row r="864" spans="1:172" ht="15" x14ac:dyDescent="0.3">
      <c r="A864" s="68"/>
      <c r="B864" s="66"/>
      <c r="C864" s="66"/>
      <c r="D864" s="66"/>
      <c r="E864" s="66"/>
      <c r="F864" s="66"/>
      <c r="G864" s="66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</row>
    <row r="865" spans="1:172" ht="15" x14ac:dyDescent="0.3">
      <c r="A865" s="68"/>
      <c r="B865" s="66"/>
      <c r="C865" s="66"/>
      <c r="D865" s="66"/>
      <c r="E865" s="66"/>
      <c r="F865" s="66"/>
      <c r="G865" s="66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</row>
    <row r="866" spans="1:172" ht="15" x14ac:dyDescent="0.3">
      <c r="A866" s="68"/>
      <c r="B866" s="66"/>
      <c r="C866" s="66"/>
      <c r="D866" s="66"/>
      <c r="E866" s="66"/>
      <c r="F866" s="66"/>
      <c r="G866" s="66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</row>
    <row r="867" spans="1:172" ht="15" x14ac:dyDescent="0.3">
      <c r="A867" s="68"/>
      <c r="B867" s="66"/>
      <c r="C867" s="66"/>
      <c r="D867" s="66"/>
      <c r="E867" s="66"/>
      <c r="F867" s="66"/>
      <c r="G867" s="66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</row>
    <row r="868" spans="1:172" ht="15" x14ac:dyDescent="0.3">
      <c r="A868" s="68"/>
      <c r="B868" s="66"/>
      <c r="C868" s="66"/>
      <c r="D868" s="66"/>
      <c r="E868" s="66"/>
      <c r="F868" s="66"/>
      <c r="G868" s="66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</row>
    <row r="869" spans="1:172" ht="15" x14ac:dyDescent="0.3">
      <c r="A869" s="68"/>
      <c r="B869" s="66"/>
      <c r="C869" s="66"/>
      <c r="D869" s="66"/>
      <c r="E869" s="66"/>
      <c r="F869" s="66"/>
      <c r="G869" s="66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</row>
    <row r="870" spans="1:172" ht="15" x14ac:dyDescent="0.3">
      <c r="A870" s="68"/>
      <c r="B870" s="66"/>
      <c r="C870" s="66"/>
      <c r="D870" s="66"/>
      <c r="E870" s="66"/>
      <c r="F870" s="66"/>
      <c r="G870" s="66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</row>
    <row r="871" spans="1:172" ht="15" x14ac:dyDescent="0.3">
      <c r="A871" s="68"/>
      <c r="B871" s="66"/>
      <c r="C871" s="66"/>
      <c r="D871" s="66"/>
      <c r="E871" s="66"/>
      <c r="F871" s="66"/>
      <c r="G871" s="66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</row>
    <row r="872" spans="1:172" ht="15" x14ac:dyDescent="0.3">
      <c r="A872" s="68"/>
      <c r="B872" s="66"/>
      <c r="C872" s="66"/>
      <c r="D872" s="66"/>
      <c r="E872" s="66"/>
      <c r="F872" s="66"/>
      <c r="G872" s="66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</row>
    <row r="873" spans="1:172" ht="15" x14ac:dyDescent="0.3">
      <c r="A873" s="68"/>
      <c r="B873" s="66"/>
      <c r="C873" s="66"/>
      <c r="D873" s="66"/>
      <c r="E873" s="66"/>
      <c r="F873" s="66"/>
      <c r="G873" s="66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</row>
    <row r="874" spans="1:172" ht="15" x14ac:dyDescent="0.3">
      <c r="A874" s="68"/>
      <c r="B874" s="66"/>
      <c r="C874" s="66"/>
      <c r="D874" s="66"/>
      <c r="E874" s="66"/>
      <c r="F874" s="66"/>
      <c r="G874" s="66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</row>
    <row r="875" spans="1:172" ht="15" x14ac:dyDescent="0.3">
      <c r="A875" s="68"/>
      <c r="B875" s="66"/>
      <c r="C875" s="66"/>
      <c r="D875" s="66"/>
      <c r="E875" s="66"/>
      <c r="F875" s="66"/>
      <c r="G875" s="66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</row>
    <row r="876" spans="1:172" ht="15" x14ac:dyDescent="0.3">
      <c r="A876" s="68"/>
      <c r="B876" s="66"/>
      <c r="C876" s="66"/>
      <c r="D876" s="66"/>
      <c r="E876" s="66"/>
      <c r="F876" s="66"/>
      <c r="G876" s="66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</row>
    <row r="877" spans="1:172" ht="15" x14ac:dyDescent="0.3">
      <c r="A877" s="68"/>
      <c r="B877" s="66"/>
      <c r="C877" s="66"/>
      <c r="D877" s="66"/>
      <c r="E877" s="66"/>
      <c r="F877" s="66"/>
      <c r="G877" s="66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</row>
    <row r="878" spans="1:172" ht="15" x14ac:dyDescent="0.3">
      <c r="A878" s="68"/>
      <c r="B878" s="66"/>
      <c r="C878" s="66"/>
      <c r="D878" s="66"/>
      <c r="E878" s="66"/>
      <c r="F878" s="66"/>
      <c r="G878" s="66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</row>
    <row r="879" spans="1:172" ht="15" x14ac:dyDescent="0.3">
      <c r="A879" s="68"/>
      <c r="B879" s="66"/>
      <c r="C879" s="66"/>
      <c r="D879" s="66"/>
      <c r="E879" s="66"/>
      <c r="F879" s="66"/>
      <c r="G879" s="66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</row>
    <row r="880" spans="1:172" ht="15" x14ac:dyDescent="0.3">
      <c r="A880" s="68"/>
      <c r="B880" s="66"/>
      <c r="C880" s="66"/>
      <c r="D880" s="66"/>
      <c r="E880" s="66"/>
      <c r="F880" s="66"/>
      <c r="G880" s="66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</row>
    <row r="881" spans="1:172" ht="15" x14ac:dyDescent="0.3">
      <c r="A881" s="68"/>
      <c r="B881" s="66"/>
      <c r="C881" s="66"/>
      <c r="D881" s="66"/>
      <c r="E881" s="66"/>
      <c r="F881" s="66"/>
      <c r="G881" s="66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</row>
    <row r="882" spans="1:172" ht="15" x14ac:dyDescent="0.3">
      <c r="A882" s="68"/>
      <c r="B882" s="66"/>
      <c r="C882" s="66"/>
      <c r="D882" s="66"/>
      <c r="E882" s="66"/>
      <c r="F882" s="66"/>
      <c r="G882" s="66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</row>
    <row r="883" spans="1:172" ht="15" x14ac:dyDescent="0.3">
      <c r="A883" s="68"/>
      <c r="B883" s="66"/>
      <c r="C883" s="66"/>
      <c r="D883" s="66"/>
      <c r="E883" s="66"/>
      <c r="F883" s="66"/>
      <c r="G883" s="66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</row>
    <row r="884" spans="1:172" ht="15" x14ac:dyDescent="0.3">
      <c r="A884" s="68"/>
      <c r="B884" s="66"/>
      <c r="C884" s="66"/>
      <c r="D884" s="66"/>
      <c r="E884" s="66"/>
      <c r="F884" s="66"/>
      <c r="G884" s="66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</row>
    <row r="885" spans="1:172" ht="15" x14ac:dyDescent="0.3">
      <c r="A885" s="68"/>
      <c r="B885" s="66"/>
      <c r="C885" s="66"/>
      <c r="D885" s="66"/>
      <c r="E885" s="66"/>
      <c r="F885" s="66"/>
      <c r="G885" s="66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</row>
    <row r="886" spans="1:172" ht="15" x14ac:dyDescent="0.3">
      <c r="A886" s="68"/>
      <c r="B886" s="66"/>
      <c r="C886" s="66"/>
      <c r="D886" s="66"/>
      <c r="E886" s="66"/>
      <c r="F886" s="66"/>
      <c r="G886" s="66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</row>
    <row r="887" spans="1:172" ht="15" x14ac:dyDescent="0.3">
      <c r="A887" s="68"/>
      <c r="B887" s="66"/>
      <c r="C887" s="66"/>
      <c r="D887" s="66"/>
      <c r="E887" s="66"/>
      <c r="F887" s="66"/>
      <c r="G887" s="66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</row>
    <row r="888" spans="1:172" ht="15" x14ac:dyDescent="0.3">
      <c r="A888" s="68"/>
      <c r="B888" s="66"/>
      <c r="C888" s="66"/>
      <c r="D888" s="66"/>
      <c r="E888" s="66"/>
      <c r="F888" s="66"/>
      <c r="G888" s="66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</row>
    <row r="889" spans="1:172" ht="15" x14ac:dyDescent="0.3">
      <c r="A889" s="68"/>
      <c r="B889" s="66"/>
      <c r="C889" s="66"/>
      <c r="D889" s="66"/>
      <c r="E889" s="66"/>
      <c r="F889" s="66"/>
      <c r="G889" s="66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</row>
    <row r="890" spans="1:172" ht="15" x14ac:dyDescent="0.3">
      <c r="A890" s="68"/>
      <c r="B890" s="66"/>
      <c r="C890" s="66"/>
      <c r="D890" s="66"/>
      <c r="E890" s="66"/>
      <c r="F890" s="66"/>
      <c r="G890" s="66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</row>
    <row r="891" spans="1:172" ht="15" x14ac:dyDescent="0.3">
      <c r="A891" s="68"/>
      <c r="B891" s="66"/>
      <c r="C891" s="66"/>
      <c r="D891" s="66"/>
      <c r="E891" s="66"/>
      <c r="F891" s="66"/>
      <c r="G891" s="66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</row>
    <row r="892" spans="1:172" ht="15" x14ac:dyDescent="0.3">
      <c r="A892" s="68"/>
      <c r="B892" s="66"/>
      <c r="C892" s="66"/>
      <c r="D892" s="66"/>
      <c r="E892" s="66"/>
      <c r="F892" s="66"/>
      <c r="G892" s="66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</row>
    <row r="893" spans="1:172" ht="15" x14ac:dyDescent="0.3">
      <c r="A893" s="68"/>
      <c r="B893" s="66"/>
      <c r="C893" s="66"/>
      <c r="D893" s="66"/>
      <c r="E893" s="66"/>
      <c r="F893" s="66"/>
      <c r="G893" s="66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</row>
    <row r="894" spans="1:172" ht="15" x14ac:dyDescent="0.3">
      <c r="A894" s="68"/>
      <c r="B894" s="66"/>
      <c r="C894" s="66"/>
      <c r="D894" s="66"/>
      <c r="E894" s="66"/>
      <c r="F894" s="66"/>
      <c r="G894" s="66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</row>
    <row r="895" spans="1:172" ht="15" x14ac:dyDescent="0.3">
      <c r="A895" s="68"/>
      <c r="B895" s="66"/>
      <c r="C895" s="66"/>
      <c r="D895" s="66"/>
      <c r="E895" s="66"/>
      <c r="F895" s="66"/>
      <c r="G895" s="66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</row>
    <row r="896" spans="1:172" ht="15" x14ac:dyDescent="0.3">
      <c r="A896" s="68"/>
      <c r="B896" s="66"/>
      <c r="C896" s="66"/>
      <c r="D896" s="66"/>
      <c r="E896" s="66"/>
      <c r="F896" s="66"/>
      <c r="G896" s="66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</row>
    <row r="897" spans="1:172" ht="15" x14ac:dyDescent="0.3">
      <c r="A897" s="68"/>
      <c r="B897" s="66"/>
      <c r="C897" s="66"/>
      <c r="D897" s="66"/>
      <c r="E897" s="66"/>
      <c r="F897" s="66"/>
      <c r="G897" s="66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</row>
    <row r="898" spans="1:172" ht="15" x14ac:dyDescent="0.3">
      <c r="A898" s="68"/>
      <c r="B898" s="66"/>
      <c r="C898" s="66"/>
      <c r="D898" s="66"/>
      <c r="E898" s="66"/>
      <c r="F898" s="66"/>
      <c r="G898" s="66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</row>
    <row r="899" spans="1:172" ht="15" x14ac:dyDescent="0.3">
      <c r="A899" s="68"/>
      <c r="B899" s="66"/>
      <c r="C899" s="66"/>
      <c r="D899" s="66"/>
      <c r="E899" s="66"/>
      <c r="F899" s="66"/>
      <c r="G899" s="66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</row>
    <row r="900" spans="1:172" ht="15" x14ac:dyDescent="0.3">
      <c r="A900" s="68"/>
      <c r="B900" s="66"/>
      <c r="C900" s="66"/>
      <c r="D900" s="66"/>
      <c r="E900" s="66"/>
      <c r="F900" s="66"/>
      <c r="G900" s="66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</row>
    <row r="901" spans="1:172" ht="15" x14ac:dyDescent="0.3">
      <c r="A901" s="68"/>
      <c r="B901" s="66"/>
      <c r="C901" s="66"/>
      <c r="D901" s="66"/>
      <c r="E901" s="66"/>
      <c r="F901" s="66"/>
      <c r="G901" s="66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</row>
    <row r="902" spans="1:172" ht="15" x14ac:dyDescent="0.3">
      <c r="A902" s="68"/>
      <c r="B902" s="66"/>
      <c r="C902" s="66"/>
      <c r="D902" s="66"/>
      <c r="E902" s="66"/>
      <c r="F902" s="66"/>
      <c r="G902" s="66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</row>
    <row r="903" spans="1:172" ht="15" x14ac:dyDescent="0.3">
      <c r="A903" s="68"/>
      <c r="B903" s="66"/>
      <c r="C903" s="66"/>
      <c r="D903" s="66"/>
      <c r="E903" s="66"/>
      <c r="F903" s="66"/>
      <c r="G903" s="66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</row>
    <row r="904" spans="1:172" ht="15" x14ac:dyDescent="0.3">
      <c r="A904" s="68"/>
      <c r="B904" s="66"/>
      <c r="C904" s="66"/>
      <c r="D904" s="66"/>
      <c r="E904" s="66"/>
      <c r="F904" s="66"/>
      <c r="G904" s="66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</row>
    <row r="905" spans="1:172" ht="15" x14ac:dyDescent="0.3">
      <c r="A905" s="68"/>
      <c r="B905" s="66"/>
      <c r="C905" s="66"/>
      <c r="D905" s="66"/>
      <c r="E905" s="66"/>
      <c r="F905" s="66"/>
      <c r="G905" s="66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</row>
    <row r="906" spans="1:172" ht="15" x14ac:dyDescent="0.3">
      <c r="A906" s="68"/>
      <c r="B906" s="66"/>
      <c r="C906" s="66"/>
      <c r="D906" s="66"/>
      <c r="E906" s="66"/>
      <c r="F906" s="66"/>
      <c r="G906" s="66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</row>
    <row r="907" spans="1:172" ht="15" x14ac:dyDescent="0.3">
      <c r="A907" s="68"/>
      <c r="B907" s="66"/>
      <c r="C907" s="66"/>
      <c r="D907" s="66"/>
      <c r="E907" s="66"/>
      <c r="F907" s="66"/>
      <c r="G907" s="66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</row>
    <row r="908" spans="1:172" ht="15" x14ac:dyDescent="0.3">
      <c r="A908" s="68"/>
      <c r="B908" s="66"/>
      <c r="C908" s="66"/>
      <c r="D908" s="66"/>
      <c r="E908" s="66"/>
      <c r="F908" s="66"/>
      <c r="G908" s="66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</row>
    <row r="909" spans="1:172" ht="15" x14ac:dyDescent="0.3">
      <c r="A909" s="68"/>
      <c r="B909" s="66"/>
      <c r="C909" s="66"/>
      <c r="D909" s="66"/>
      <c r="E909" s="66"/>
      <c r="F909" s="66"/>
      <c r="G909" s="66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</row>
    <row r="910" spans="1:172" ht="15" x14ac:dyDescent="0.3">
      <c r="A910" s="68"/>
      <c r="B910" s="66"/>
      <c r="C910" s="66"/>
      <c r="D910" s="66"/>
      <c r="E910" s="66"/>
      <c r="F910" s="66"/>
      <c r="G910" s="66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</row>
    <row r="911" spans="1:172" ht="15" x14ac:dyDescent="0.3">
      <c r="A911" s="68"/>
      <c r="B911" s="66"/>
      <c r="C911" s="66"/>
      <c r="D911" s="66"/>
      <c r="E911" s="66"/>
      <c r="F911" s="66"/>
      <c r="G911" s="66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</row>
    <row r="912" spans="1:172" ht="15" x14ac:dyDescent="0.3">
      <c r="A912" s="68"/>
      <c r="B912" s="66"/>
      <c r="C912" s="66"/>
      <c r="D912" s="66"/>
      <c r="E912" s="66"/>
      <c r="F912" s="66"/>
      <c r="G912" s="66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</row>
    <row r="913" spans="1:172" ht="15" x14ac:dyDescent="0.3">
      <c r="A913" s="68"/>
      <c r="B913" s="66"/>
      <c r="C913" s="66"/>
      <c r="D913" s="66"/>
      <c r="E913" s="66"/>
      <c r="F913" s="66"/>
      <c r="G913" s="66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</row>
    <row r="914" spans="1:172" ht="15" x14ac:dyDescent="0.3">
      <c r="A914" s="68"/>
      <c r="B914" s="66"/>
      <c r="C914" s="66"/>
      <c r="D914" s="66"/>
      <c r="E914" s="66"/>
      <c r="F914" s="66"/>
      <c r="G914" s="66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</row>
    <row r="915" spans="1:172" ht="15" x14ac:dyDescent="0.3">
      <c r="A915" s="68"/>
      <c r="B915" s="66"/>
      <c r="C915" s="66"/>
      <c r="D915" s="66"/>
      <c r="E915" s="66"/>
      <c r="F915" s="66"/>
      <c r="G915" s="66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</row>
    <row r="916" spans="1:172" ht="15" x14ac:dyDescent="0.3">
      <c r="A916" s="68"/>
      <c r="B916" s="66"/>
      <c r="C916" s="66"/>
      <c r="D916" s="66"/>
      <c r="E916" s="66"/>
      <c r="F916" s="66"/>
      <c r="G916" s="66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</row>
    <row r="917" spans="1:172" ht="15" x14ac:dyDescent="0.3">
      <c r="A917" s="68"/>
      <c r="B917" s="66"/>
      <c r="C917" s="66"/>
      <c r="D917" s="66"/>
      <c r="E917" s="66"/>
      <c r="F917" s="66"/>
      <c r="G917" s="66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</row>
    <row r="918" spans="1:172" ht="15" x14ac:dyDescent="0.3">
      <c r="A918" s="68"/>
      <c r="B918" s="66"/>
      <c r="C918" s="66"/>
      <c r="D918" s="66"/>
      <c r="E918" s="66"/>
      <c r="F918" s="66"/>
      <c r="G918" s="66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</row>
    <row r="919" spans="1:172" ht="15" x14ac:dyDescent="0.3">
      <c r="A919" s="68"/>
      <c r="B919" s="66"/>
      <c r="C919" s="66"/>
      <c r="D919" s="66"/>
      <c r="E919" s="66"/>
      <c r="F919" s="66"/>
      <c r="G919" s="66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</row>
    <row r="920" spans="1:172" ht="15" x14ac:dyDescent="0.3">
      <c r="A920" s="68"/>
      <c r="B920" s="66"/>
      <c r="C920" s="66"/>
      <c r="D920" s="66"/>
      <c r="E920" s="66"/>
      <c r="F920" s="66"/>
      <c r="G920" s="66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</row>
    <row r="921" spans="1:172" ht="15" x14ac:dyDescent="0.3">
      <c r="A921" s="68"/>
      <c r="B921" s="66"/>
      <c r="C921" s="66"/>
      <c r="D921" s="66"/>
      <c r="E921" s="66"/>
      <c r="F921" s="66"/>
      <c r="G921" s="66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</row>
    <row r="922" spans="1:172" ht="15" x14ac:dyDescent="0.3">
      <c r="A922" s="68"/>
      <c r="B922" s="66"/>
      <c r="C922" s="66"/>
      <c r="D922" s="66"/>
      <c r="E922" s="66"/>
      <c r="F922" s="66"/>
      <c r="G922" s="66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</row>
    <row r="923" spans="1:172" ht="15" x14ac:dyDescent="0.3">
      <c r="A923" s="68"/>
      <c r="B923" s="66"/>
      <c r="C923" s="66"/>
      <c r="D923" s="66"/>
      <c r="E923" s="66"/>
      <c r="F923" s="66"/>
      <c r="G923" s="66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</row>
    <row r="924" spans="1:172" ht="15" x14ac:dyDescent="0.3">
      <c r="A924" s="68"/>
      <c r="B924" s="66"/>
      <c r="C924" s="66"/>
      <c r="D924" s="66"/>
      <c r="E924" s="66"/>
      <c r="F924" s="66"/>
      <c r="G924" s="66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</row>
    <row r="925" spans="1:172" ht="15" x14ac:dyDescent="0.3">
      <c r="A925" s="68"/>
      <c r="B925" s="66"/>
      <c r="C925" s="66"/>
      <c r="D925" s="66"/>
      <c r="E925" s="66"/>
      <c r="F925" s="66"/>
      <c r="G925" s="66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</row>
    <row r="926" spans="1:172" ht="15" x14ac:dyDescent="0.3">
      <c r="A926" s="68"/>
      <c r="B926" s="66"/>
      <c r="C926" s="66"/>
      <c r="D926" s="66"/>
      <c r="E926" s="66"/>
      <c r="F926" s="66"/>
      <c r="G926" s="66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</row>
    <row r="927" spans="1:172" ht="15" x14ac:dyDescent="0.3">
      <c r="A927" s="68"/>
      <c r="B927" s="66"/>
      <c r="C927" s="66"/>
      <c r="D927" s="66"/>
      <c r="E927" s="66"/>
      <c r="F927" s="66"/>
      <c r="G927" s="66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</row>
    <row r="928" spans="1:172" ht="15" x14ac:dyDescent="0.3">
      <c r="A928" s="68"/>
      <c r="B928" s="66"/>
      <c r="C928" s="66"/>
      <c r="D928" s="66"/>
      <c r="E928" s="66"/>
      <c r="F928" s="66"/>
      <c r="G928" s="66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</row>
    <row r="929" spans="1:172" ht="15" x14ac:dyDescent="0.3">
      <c r="A929" s="68"/>
      <c r="B929" s="66"/>
      <c r="C929" s="66"/>
      <c r="D929" s="66"/>
      <c r="E929" s="66"/>
      <c r="F929" s="66"/>
      <c r="G929" s="66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</row>
    <row r="930" spans="1:172" ht="15" x14ac:dyDescent="0.3">
      <c r="A930" s="68"/>
      <c r="B930" s="66"/>
      <c r="C930" s="66"/>
      <c r="D930" s="66"/>
      <c r="E930" s="66"/>
      <c r="F930" s="66"/>
      <c r="G930" s="66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</row>
    <row r="931" spans="1:172" ht="15" x14ac:dyDescent="0.3">
      <c r="A931" s="68"/>
      <c r="B931" s="66"/>
      <c r="C931" s="66"/>
      <c r="D931" s="66"/>
      <c r="E931" s="66"/>
      <c r="F931" s="66"/>
      <c r="G931" s="66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</row>
    <row r="932" spans="1:172" ht="15" x14ac:dyDescent="0.3">
      <c r="A932" s="68"/>
      <c r="B932" s="66"/>
      <c r="C932" s="66"/>
      <c r="D932" s="66"/>
      <c r="E932" s="66"/>
      <c r="F932" s="66"/>
      <c r="G932" s="66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</row>
    <row r="933" spans="1:172" ht="15" x14ac:dyDescent="0.3">
      <c r="A933" s="68"/>
      <c r="B933" s="66"/>
      <c r="C933" s="66"/>
      <c r="D933" s="66"/>
      <c r="E933" s="66"/>
      <c r="F933" s="66"/>
      <c r="G933" s="66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</row>
    <row r="934" spans="1:172" ht="15" x14ac:dyDescent="0.3">
      <c r="A934" s="68"/>
      <c r="B934" s="66"/>
      <c r="C934" s="66"/>
      <c r="D934" s="66"/>
      <c r="E934" s="66"/>
      <c r="F934" s="66"/>
      <c r="G934" s="66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</row>
    <row r="935" spans="1:172" ht="15" x14ac:dyDescent="0.3">
      <c r="A935" s="68"/>
      <c r="B935" s="66"/>
      <c r="C935" s="66"/>
      <c r="D935" s="66"/>
      <c r="E935" s="66"/>
      <c r="F935" s="66"/>
      <c r="G935" s="66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</row>
    <row r="936" spans="1:172" ht="15" x14ac:dyDescent="0.3">
      <c r="A936" s="68"/>
      <c r="B936" s="66"/>
      <c r="C936" s="66"/>
      <c r="D936" s="66"/>
      <c r="E936" s="66"/>
      <c r="F936" s="66"/>
      <c r="G936" s="66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</row>
    <row r="937" spans="1:172" ht="15" x14ac:dyDescent="0.3">
      <c r="A937" s="68"/>
      <c r="B937" s="66"/>
      <c r="C937" s="66"/>
      <c r="D937" s="66"/>
      <c r="E937" s="66"/>
      <c r="F937" s="66"/>
      <c r="G937" s="66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</row>
    <row r="938" spans="1:172" ht="15" x14ac:dyDescent="0.3">
      <c r="A938" s="68"/>
      <c r="B938" s="66"/>
      <c r="C938" s="66"/>
      <c r="D938" s="66"/>
      <c r="E938" s="66"/>
      <c r="F938" s="66"/>
      <c r="G938" s="66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</row>
    <row r="939" spans="1:172" ht="15" x14ac:dyDescent="0.3">
      <c r="A939" s="68"/>
      <c r="B939" s="66"/>
      <c r="C939" s="66"/>
      <c r="D939" s="66"/>
      <c r="E939" s="66"/>
      <c r="F939" s="66"/>
      <c r="G939" s="66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</row>
    <row r="940" spans="1:172" ht="15" x14ac:dyDescent="0.3">
      <c r="A940" s="68"/>
      <c r="B940" s="66"/>
      <c r="C940" s="66"/>
      <c r="D940" s="66"/>
      <c r="E940" s="66"/>
      <c r="F940" s="66"/>
      <c r="G940" s="66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</row>
    <row r="941" spans="1:172" ht="15" x14ac:dyDescent="0.3">
      <c r="A941" s="68"/>
      <c r="B941" s="66"/>
      <c r="C941" s="66"/>
      <c r="D941" s="66"/>
      <c r="E941" s="66"/>
      <c r="F941" s="66"/>
      <c r="G941" s="66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</row>
    <row r="942" spans="1:172" ht="15" x14ac:dyDescent="0.3">
      <c r="A942" s="68"/>
      <c r="B942" s="66"/>
      <c r="C942" s="66"/>
      <c r="D942" s="66"/>
      <c r="E942" s="66"/>
      <c r="F942" s="66"/>
      <c r="G942" s="66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</row>
    <row r="943" spans="1:172" ht="15" x14ac:dyDescent="0.3">
      <c r="A943" s="68"/>
      <c r="B943" s="66"/>
      <c r="C943" s="66"/>
      <c r="D943" s="66"/>
      <c r="E943" s="66"/>
      <c r="F943" s="66"/>
      <c r="G943" s="66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</row>
    <row r="944" spans="1:172" ht="15" x14ac:dyDescent="0.3">
      <c r="A944" s="68"/>
      <c r="B944" s="66"/>
      <c r="C944" s="66"/>
      <c r="D944" s="66"/>
      <c r="E944" s="66"/>
      <c r="F944" s="66"/>
      <c r="G944" s="66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</row>
    <row r="945" spans="1:172" ht="15" x14ac:dyDescent="0.3">
      <c r="A945" s="68"/>
      <c r="B945" s="66"/>
      <c r="C945" s="66"/>
      <c r="D945" s="66"/>
      <c r="E945" s="66"/>
      <c r="F945" s="66"/>
      <c r="G945" s="66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</row>
    <row r="946" spans="1:172" ht="15" x14ac:dyDescent="0.3">
      <c r="A946" s="68"/>
      <c r="B946" s="66"/>
      <c r="C946" s="66"/>
      <c r="D946" s="66"/>
      <c r="E946" s="66"/>
      <c r="F946" s="66"/>
      <c r="G946" s="66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</row>
    <row r="947" spans="1:172" ht="15" x14ac:dyDescent="0.3">
      <c r="A947" s="68"/>
      <c r="B947" s="66"/>
      <c r="C947" s="66"/>
      <c r="D947" s="66"/>
      <c r="E947" s="66"/>
      <c r="F947" s="66"/>
      <c r="G947" s="66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</row>
    <row r="948" spans="1:172" ht="15" x14ac:dyDescent="0.3">
      <c r="A948" s="68"/>
      <c r="B948" s="66"/>
      <c r="C948" s="66"/>
      <c r="D948" s="66"/>
      <c r="E948" s="66"/>
      <c r="F948" s="66"/>
      <c r="G948" s="66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</row>
    <row r="949" spans="1:172" ht="15" x14ac:dyDescent="0.3">
      <c r="A949" s="68"/>
      <c r="B949" s="66"/>
      <c r="C949" s="66"/>
      <c r="D949" s="66"/>
      <c r="E949" s="66"/>
      <c r="F949" s="66"/>
      <c r="G949" s="66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</row>
    <row r="950" spans="1:172" ht="15" x14ac:dyDescent="0.3">
      <c r="A950" s="68"/>
      <c r="B950" s="66"/>
      <c r="C950" s="66"/>
      <c r="D950" s="66"/>
      <c r="E950" s="66"/>
      <c r="F950" s="66"/>
      <c r="G950" s="66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</row>
    <row r="951" spans="1:172" ht="15" x14ac:dyDescent="0.3">
      <c r="A951" s="68"/>
      <c r="B951" s="66"/>
      <c r="C951" s="66"/>
      <c r="D951" s="66"/>
      <c r="E951" s="66"/>
      <c r="F951" s="66"/>
      <c r="G951" s="66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</row>
    <row r="952" spans="1:172" ht="15" x14ac:dyDescent="0.3">
      <c r="A952" s="68"/>
      <c r="B952" s="66"/>
      <c r="C952" s="66"/>
      <c r="D952" s="66"/>
      <c r="E952" s="66"/>
      <c r="F952" s="66"/>
      <c r="G952" s="66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</row>
    <row r="953" spans="1:172" ht="15" x14ac:dyDescent="0.3">
      <c r="A953" s="68"/>
      <c r="B953" s="66"/>
      <c r="C953" s="66"/>
      <c r="D953" s="66"/>
      <c r="E953" s="66"/>
      <c r="F953" s="66"/>
      <c r="G953" s="66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</row>
    <row r="954" spans="1:172" ht="15" x14ac:dyDescent="0.3">
      <c r="A954" s="68"/>
      <c r="B954" s="66"/>
      <c r="C954" s="66"/>
      <c r="D954" s="66"/>
      <c r="E954" s="66"/>
      <c r="F954" s="66"/>
      <c r="G954" s="66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</row>
    <row r="955" spans="1:172" ht="15" x14ac:dyDescent="0.3">
      <c r="A955" s="68"/>
      <c r="B955" s="66"/>
      <c r="C955" s="66"/>
      <c r="D955" s="66"/>
      <c r="E955" s="66"/>
      <c r="F955" s="66"/>
      <c r="G955" s="66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</row>
    <row r="956" spans="1:172" ht="15" x14ac:dyDescent="0.3">
      <c r="A956" s="68"/>
      <c r="B956" s="66"/>
      <c r="C956" s="66"/>
      <c r="D956" s="66"/>
      <c r="E956" s="66"/>
      <c r="F956" s="66"/>
      <c r="G956" s="66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</row>
    <row r="957" spans="1:172" ht="15" x14ac:dyDescent="0.3">
      <c r="A957" s="68"/>
      <c r="B957" s="66"/>
      <c r="C957" s="66"/>
      <c r="D957" s="66"/>
      <c r="E957" s="66"/>
      <c r="F957" s="66"/>
      <c r="G957" s="66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</row>
    <row r="958" spans="1:172" ht="15" x14ac:dyDescent="0.3">
      <c r="A958" s="68"/>
      <c r="B958" s="66"/>
      <c r="C958" s="66"/>
      <c r="D958" s="66"/>
      <c r="E958" s="66"/>
      <c r="F958" s="66"/>
      <c r="G958" s="66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</row>
    <row r="959" spans="1:172" ht="15" x14ac:dyDescent="0.3">
      <c r="A959" s="68"/>
      <c r="B959" s="66"/>
      <c r="C959" s="66"/>
      <c r="D959" s="66"/>
      <c r="E959" s="66"/>
      <c r="F959" s="66"/>
      <c r="G959" s="66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</row>
    <row r="960" spans="1:172" ht="15" x14ac:dyDescent="0.3">
      <c r="A960" s="68"/>
      <c r="B960" s="66"/>
      <c r="C960" s="66"/>
      <c r="D960" s="66"/>
      <c r="E960" s="66"/>
      <c r="F960" s="66"/>
      <c r="G960" s="66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</row>
    <row r="961" spans="1:172" ht="15" x14ac:dyDescent="0.3">
      <c r="A961" s="68"/>
      <c r="B961" s="66"/>
      <c r="C961" s="66"/>
      <c r="D961" s="66"/>
      <c r="E961" s="66"/>
      <c r="F961" s="66"/>
      <c r="G961" s="66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</row>
    <row r="962" spans="1:172" ht="15" x14ac:dyDescent="0.3">
      <c r="A962" s="68"/>
      <c r="B962" s="66"/>
      <c r="C962" s="66"/>
      <c r="D962" s="66"/>
      <c r="E962" s="66"/>
      <c r="F962" s="66"/>
      <c r="G962" s="66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</row>
    <row r="963" spans="1:172" ht="15" x14ac:dyDescent="0.3">
      <c r="A963" s="68"/>
      <c r="B963" s="66"/>
      <c r="C963" s="66"/>
      <c r="D963" s="66"/>
      <c r="E963" s="66"/>
      <c r="F963" s="66"/>
      <c r="G963" s="66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</row>
    <row r="964" spans="1:172" ht="15" x14ac:dyDescent="0.3">
      <c r="A964" s="68"/>
      <c r="B964" s="66"/>
      <c r="C964" s="66"/>
      <c r="D964" s="66"/>
      <c r="E964" s="66"/>
      <c r="F964" s="66"/>
      <c r="G964" s="66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</row>
    <row r="965" spans="1:172" ht="15" x14ac:dyDescent="0.3">
      <c r="A965" s="68"/>
      <c r="B965" s="66"/>
      <c r="C965" s="66"/>
      <c r="D965" s="66"/>
      <c r="E965" s="66"/>
      <c r="F965" s="66"/>
      <c r="G965" s="66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</row>
    <row r="966" spans="1:172" ht="15" x14ac:dyDescent="0.3">
      <c r="A966" s="68"/>
      <c r="B966" s="66"/>
      <c r="C966" s="66"/>
      <c r="D966" s="66"/>
      <c r="E966" s="66"/>
      <c r="F966" s="66"/>
      <c r="G966" s="66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</row>
    <row r="967" spans="1:172" ht="15" x14ac:dyDescent="0.3">
      <c r="A967" s="68"/>
      <c r="B967" s="66"/>
      <c r="C967" s="66"/>
      <c r="D967" s="66"/>
      <c r="E967" s="66"/>
      <c r="F967" s="66"/>
      <c r="G967" s="66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</row>
    <row r="968" spans="1:172" ht="15" x14ac:dyDescent="0.3">
      <c r="A968" s="68"/>
      <c r="B968" s="66"/>
      <c r="C968" s="66"/>
      <c r="D968" s="66"/>
      <c r="E968" s="66"/>
      <c r="F968" s="66"/>
      <c r="G968" s="66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</row>
    <row r="969" spans="1:172" ht="15" x14ac:dyDescent="0.3">
      <c r="A969" s="68"/>
      <c r="B969" s="66"/>
      <c r="C969" s="66"/>
      <c r="D969" s="66"/>
      <c r="E969" s="66"/>
      <c r="F969" s="66"/>
      <c r="G969" s="66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</row>
    <row r="970" spans="1:172" ht="15" x14ac:dyDescent="0.3">
      <c r="A970" s="68"/>
      <c r="B970" s="66"/>
      <c r="C970" s="66"/>
      <c r="D970" s="66"/>
      <c r="E970" s="66"/>
      <c r="F970" s="66"/>
      <c r="G970" s="66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</row>
    <row r="971" spans="1:172" ht="15" x14ac:dyDescent="0.3">
      <c r="A971" s="68"/>
      <c r="B971" s="66"/>
      <c r="C971" s="66"/>
      <c r="D971" s="66"/>
      <c r="E971" s="66"/>
      <c r="F971" s="66"/>
      <c r="G971" s="66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</row>
    <row r="972" spans="1:172" ht="15" x14ac:dyDescent="0.3">
      <c r="A972" s="68"/>
      <c r="B972" s="66"/>
      <c r="C972" s="66"/>
      <c r="D972" s="66"/>
      <c r="E972" s="66"/>
      <c r="F972" s="66"/>
      <c r="G972" s="66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</row>
    <row r="973" spans="1:172" ht="15" x14ac:dyDescent="0.3">
      <c r="A973" s="68"/>
      <c r="B973" s="66"/>
      <c r="C973" s="66"/>
      <c r="D973" s="66"/>
      <c r="E973" s="66"/>
      <c r="F973" s="66"/>
      <c r="G973" s="66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</row>
    <row r="974" spans="1:172" ht="15" x14ac:dyDescent="0.3">
      <c r="A974" s="68"/>
      <c r="B974" s="66"/>
      <c r="C974" s="66"/>
      <c r="D974" s="66"/>
      <c r="E974" s="66"/>
      <c r="F974" s="66"/>
      <c r="G974" s="66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</row>
    <row r="975" spans="1:172" ht="15" x14ac:dyDescent="0.3">
      <c r="A975" s="68"/>
      <c r="B975" s="66"/>
      <c r="C975" s="66"/>
      <c r="D975" s="66"/>
      <c r="E975" s="66"/>
      <c r="F975" s="66"/>
      <c r="G975" s="66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</row>
    <row r="976" spans="1:172" ht="15" x14ac:dyDescent="0.3">
      <c r="A976" s="68"/>
      <c r="B976" s="66"/>
      <c r="C976" s="66"/>
      <c r="D976" s="66"/>
      <c r="E976" s="66"/>
      <c r="F976" s="66"/>
      <c r="G976" s="66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</row>
    <row r="977" spans="1:172" ht="15" x14ac:dyDescent="0.3">
      <c r="A977" s="68"/>
      <c r="B977" s="66"/>
      <c r="C977" s="66"/>
      <c r="D977" s="66"/>
      <c r="E977" s="66"/>
      <c r="F977" s="66"/>
      <c r="G977" s="66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</row>
    <row r="978" spans="1:172" ht="15" x14ac:dyDescent="0.3">
      <c r="A978" s="68"/>
      <c r="B978" s="66"/>
      <c r="C978" s="66"/>
      <c r="D978" s="66"/>
      <c r="E978" s="66"/>
      <c r="F978" s="66"/>
      <c r="G978" s="66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</row>
    <row r="979" spans="1:172" ht="15" x14ac:dyDescent="0.3">
      <c r="A979" s="68"/>
      <c r="B979" s="66"/>
      <c r="C979" s="66"/>
      <c r="D979" s="66"/>
      <c r="E979" s="66"/>
      <c r="F979" s="66"/>
      <c r="G979" s="66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</row>
    <row r="980" spans="1:172" ht="15" x14ac:dyDescent="0.3">
      <c r="A980" s="68"/>
      <c r="B980" s="66"/>
      <c r="C980" s="66"/>
      <c r="D980" s="66"/>
      <c r="E980" s="66"/>
      <c r="F980" s="66"/>
      <c r="G980" s="66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</row>
    <row r="981" spans="1:172" ht="15" x14ac:dyDescent="0.3">
      <c r="A981" s="68"/>
      <c r="B981" s="66"/>
      <c r="C981" s="66"/>
      <c r="D981" s="66"/>
      <c r="E981" s="66"/>
      <c r="F981" s="66"/>
      <c r="G981" s="66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</row>
    <row r="982" spans="1:172" ht="15" x14ac:dyDescent="0.3">
      <c r="A982" s="68"/>
      <c r="B982" s="66"/>
      <c r="C982" s="66"/>
      <c r="D982" s="66"/>
      <c r="E982" s="66"/>
      <c r="F982" s="66"/>
      <c r="G982" s="66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</row>
    <row r="983" spans="1:172" ht="15" x14ac:dyDescent="0.3">
      <c r="A983" s="68"/>
      <c r="B983" s="66"/>
      <c r="C983" s="66"/>
      <c r="D983" s="66"/>
      <c r="E983" s="66"/>
      <c r="F983" s="66"/>
      <c r="G983" s="66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</row>
    <row r="984" spans="1:172" ht="15" x14ac:dyDescent="0.3">
      <c r="A984" s="68"/>
      <c r="B984" s="66"/>
      <c r="C984" s="66"/>
      <c r="D984" s="66"/>
      <c r="E984" s="66"/>
      <c r="F984" s="66"/>
      <c r="G984" s="66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</row>
    <row r="985" spans="1:172" ht="15" x14ac:dyDescent="0.3">
      <c r="A985" s="68"/>
      <c r="B985" s="66"/>
      <c r="C985" s="66"/>
      <c r="D985" s="66"/>
      <c r="E985" s="66"/>
      <c r="F985" s="66"/>
      <c r="G985" s="66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</row>
    <row r="986" spans="1:172" ht="15" x14ac:dyDescent="0.3">
      <c r="A986" s="68"/>
      <c r="B986" s="66"/>
      <c r="C986" s="66"/>
      <c r="D986" s="66"/>
      <c r="E986" s="66"/>
      <c r="F986" s="66"/>
      <c r="G986" s="66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</row>
    <row r="987" spans="1:172" ht="15" x14ac:dyDescent="0.3">
      <c r="A987" s="68"/>
      <c r="B987" s="66"/>
      <c r="C987" s="66"/>
      <c r="D987" s="66"/>
      <c r="E987" s="66"/>
      <c r="F987" s="66"/>
      <c r="G987" s="66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</row>
    <row r="988" spans="1:172" ht="15" x14ac:dyDescent="0.3">
      <c r="A988" s="68"/>
      <c r="B988" s="66"/>
      <c r="C988" s="66"/>
      <c r="D988" s="66"/>
      <c r="E988" s="66"/>
      <c r="F988" s="66"/>
      <c r="G988" s="66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</row>
    <row r="989" spans="1:172" ht="15" x14ac:dyDescent="0.3">
      <c r="A989" s="68"/>
      <c r="B989" s="66"/>
      <c r="C989" s="66"/>
      <c r="D989" s="66"/>
      <c r="E989" s="66"/>
      <c r="F989" s="66"/>
      <c r="G989" s="66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</row>
    <row r="990" spans="1:172" ht="15" x14ac:dyDescent="0.3">
      <c r="A990" s="68"/>
      <c r="B990" s="66"/>
      <c r="C990" s="66"/>
      <c r="D990" s="66"/>
      <c r="E990" s="66"/>
      <c r="F990" s="66"/>
      <c r="G990" s="66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</row>
    <row r="991" spans="1:172" ht="15" x14ac:dyDescent="0.3">
      <c r="A991" s="68"/>
      <c r="B991" s="66"/>
      <c r="C991" s="66"/>
      <c r="D991" s="66"/>
      <c r="E991" s="66"/>
      <c r="F991" s="66"/>
      <c r="G991" s="66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</row>
    <row r="992" spans="1:172" ht="15" x14ac:dyDescent="0.3">
      <c r="A992" s="68"/>
      <c r="B992" s="66"/>
      <c r="C992" s="66"/>
      <c r="D992" s="66"/>
      <c r="E992" s="66"/>
      <c r="F992" s="66"/>
      <c r="G992" s="66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</row>
    <row r="993" spans="1:172" ht="15" x14ac:dyDescent="0.3">
      <c r="A993" s="68"/>
      <c r="B993" s="66"/>
      <c r="C993" s="66"/>
      <c r="D993" s="66"/>
      <c r="E993" s="66"/>
      <c r="F993" s="66"/>
      <c r="G993" s="66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</row>
    <row r="994" spans="1:172" ht="15" x14ac:dyDescent="0.3">
      <c r="A994" s="68"/>
      <c r="B994" s="66"/>
      <c r="C994" s="66"/>
      <c r="D994" s="66"/>
      <c r="E994" s="66"/>
      <c r="F994" s="66"/>
      <c r="G994" s="66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</row>
    <row r="995" spans="1:172" ht="15" x14ac:dyDescent="0.3">
      <c r="A995" s="68"/>
      <c r="B995" s="66"/>
      <c r="C995" s="66"/>
      <c r="D995" s="66"/>
      <c r="E995" s="66"/>
      <c r="F995" s="66"/>
      <c r="G995" s="66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</row>
    <row r="996" spans="1:172" ht="15" x14ac:dyDescent="0.3">
      <c r="A996" s="68"/>
      <c r="B996" s="66"/>
      <c r="C996" s="66"/>
      <c r="D996" s="66"/>
      <c r="E996" s="66"/>
      <c r="F996" s="66"/>
      <c r="G996" s="66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</row>
    <row r="997" spans="1:172" ht="15" x14ac:dyDescent="0.3">
      <c r="A997" s="68"/>
      <c r="B997" s="66"/>
      <c r="C997" s="66"/>
      <c r="D997" s="66"/>
      <c r="E997" s="66"/>
      <c r="F997" s="66"/>
      <c r="G997" s="66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</row>
    <row r="998" spans="1:172" ht="15" x14ac:dyDescent="0.3">
      <c r="A998" s="68"/>
      <c r="B998" s="66"/>
      <c r="C998" s="66"/>
      <c r="D998" s="66"/>
      <c r="E998" s="66"/>
      <c r="F998" s="66"/>
      <c r="G998" s="66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</row>
    <row r="999" spans="1:172" ht="15" x14ac:dyDescent="0.3">
      <c r="A999" s="68"/>
      <c r="B999" s="66"/>
      <c r="C999" s="66"/>
      <c r="D999" s="66"/>
      <c r="E999" s="66"/>
      <c r="F999" s="66"/>
      <c r="G999" s="66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</row>
    <row r="1000" spans="1:172" ht="15" x14ac:dyDescent="0.3">
      <c r="A1000" s="68"/>
      <c r="B1000" s="66"/>
      <c r="C1000" s="66"/>
      <c r="D1000" s="66"/>
      <c r="E1000" s="66"/>
      <c r="F1000" s="66"/>
      <c r="G1000" s="66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</row>
    <row r="1001" spans="1:172" ht="15" x14ac:dyDescent="0.3">
      <c r="A1001" s="68"/>
      <c r="B1001" s="66"/>
      <c r="C1001" s="66"/>
      <c r="D1001" s="66"/>
      <c r="E1001" s="66"/>
      <c r="F1001" s="66"/>
      <c r="G1001" s="66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</row>
    <row r="1002" spans="1:172" ht="15" x14ac:dyDescent="0.3">
      <c r="A1002" s="68"/>
      <c r="B1002" s="66"/>
      <c r="C1002" s="66"/>
      <c r="D1002" s="66"/>
      <c r="E1002" s="66"/>
      <c r="F1002" s="66"/>
      <c r="G1002" s="66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</row>
    <row r="1003" spans="1:172" ht="15" x14ac:dyDescent="0.3">
      <c r="A1003" s="68"/>
      <c r="B1003" s="66"/>
      <c r="C1003" s="66"/>
      <c r="D1003" s="66"/>
      <c r="E1003" s="66"/>
      <c r="F1003" s="66"/>
      <c r="G1003" s="66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</row>
    <row r="1004" spans="1:172" ht="15" x14ac:dyDescent="0.3">
      <c r="A1004" s="68"/>
      <c r="B1004" s="66"/>
      <c r="C1004" s="66"/>
      <c r="D1004" s="66"/>
      <c r="E1004" s="66"/>
      <c r="F1004" s="66"/>
      <c r="G1004" s="66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</row>
    <row r="1005" spans="1:172" ht="15" x14ac:dyDescent="0.3">
      <c r="A1005" s="68"/>
      <c r="B1005" s="66"/>
      <c r="C1005" s="66"/>
      <c r="D1005" s="66"/>
      <c r="E1005" s="66"/>
      <c r="F1005" s="66"/>
      <c r="G1005" s="66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</row>
    <row r="1006" spans="1:172" ht="15" x14ac:dyDescent="0.3">
      <c r="A1006" s="68"/>
      <c r="B1006" s="66"/>
      <c r="C1006" s="66"/>
      <c r="D1006" s="66"/>
      <c r="E1006" s="66"/>
      <c r="F1006" s="66"/>
      <c r="G1006" s="66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</row>
    <row r="1007" spans="1:172" ht="15" x14ac:dyDescent="0.3">
      <c r="A1007" s="68"/>
      <c r="B1007" s="66"/>
      <c r="C1007" s="66"/>
      <c r="D1007" s="66"/>
      <c r="E1007" s="66"/>
      <c r="F1007" s="66"/>
      <c r="G1007" s="66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</row>
    <row r="1008" spans="1:172" ht="15" x14ac:dyDescent="0.3">
      <c r="A1008" s="68"/>
      <c r="B1008" s="66"/>
      <c r="C1008" s="66"/>
      <c r="D1008" s="66"/>
      <c r="E1008" s="66"/>
      <c r="F1008" s="66"/>
      <c r="G1008" s="66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</row>
    <row r="1009" spans="1:172" ht="15" x14ac:dyDescent="0.3">
      <c r="A1009" s="68"/>
      <c r="B1009" s="66"/>
      <c r="C1009" s="66"/>
      <c r="D1009" s="66"/>
      <c r="E1009" s="66"/>
      <c r="F1009" s="66"/>
      <c r="G1009" s="66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</row>
    <row r="1010" spans="1:172" ht="15" x14ac:dyDescent="0.3">
      <c r="A1010" s="68"/>
      <c r="B1010" s="66"/>
      <c r="C1010" s="66"/>
      <c r="D1010" s="66"/>
      <c r="E1010" s="66"/>
      <c r="F1010" s="66"/>
      <c r="G1010" s="66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</row>
    <row r="1011" spans="1:172" ht="15" x14ac:dyDescent="0.3">
      <c r="A1011" s="68"/>
      <c r="B1011" s="66"/>
      <c r="C1011" s="66"/>
      <c r="D1011" s="66"/>
      <c r="E1011" s="66"/>
      <c r="F1011" s="66"/>
      <c r="G1011" s="66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</row>
    <row r="1012" spans="1:172" ht="15" x14ac:dyDescent="0.3">
      <c r="A1012" s="68"/>
      <c r="B1012" s="66"/>
      <c r="C1012" s="66"/>
      <c r="D1012" s="66"/>
      <c r="E1012" s="66"/>
      <c r="F1012" s="66"/>
      <c r="G1012" s="66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</row>
    <row r="1013" spans="1:172" ht="15" x14ac:dyDescent="0.3">
      <c r="A1013" s="68"/>
      <c r="B1013" s="66"/>
      <c r="C1013" s="66"/>
      <c r="D1013" s="66"/>
      <c r="E1013" s="66"/>
      <c r="F1013" s="66"/>
      <c r="G1013" s="66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</row>
    <row r="1014" spans="1:172" ht="15" x14ac:dyDescent="0.3">
      <c r="A1014" s="68"/>
      <c r="B1014" s="66"/>
      <c r="C1014" s="66"/>
      <c r="D1014" s="66"/>
      <c r="E1014" s="66"/>
      <c r="F1014" s="66"/>
      <c r="G1014" s="66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</row>
    <row r="1015" spans="1:172" ht="15" x14ac:dyDescent="0.3">
      <c r="A1015" s="68"/>
      <c r="B1015" s="66"/>
      <c r="C1015" s="66"/>
      <c r="D1015" s="66"/>
      <c r="E1015" s="66"/>
      <c r="F1015" s="66"/>
      <c r="G1015" s="66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</row>
    <row r="1016" spans="1:172" ht="15" x14ac:dyDescent="0.3">
      <c r="A1016" s="68"/>
      <c r="B1016" s="66"/>
      <c r="C1016" s="66"/>
      <c r="D1016" s="66"/>
      <c r="E1016" s="66"/>
      <c r="F1016" s="66"/>
      <c r="G1016" s="66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</row>
    <row r="1017" spans="1:172" ht="15" x14ac:dyDescent="0.3">
      <c r="A1017" s="68"/>
      <c r="B1017" s="66"/>
      <c r="C1017" s="66"/>
      <c r="D1017" s="66"/>
      <c r="E1017" s="66"/>
      <c r="F1017" s="66"/>
      <c r="G1017" s="66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</row>
    <row r="1018" spans="1:172" ht="15" x14ac:dyDescent="0.3">
      <c r="A1018" s="68"/>
      <c r="B1018" s="66"/>
      <c r="C1018" s="66"/>
      <c r="D1018" s="66"/>
      <c r="E1018" s="66"/>
      <c r="F1018" s="66"/>
      <c r="G1018" s="66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</row>
    <row r="1019" spans="1:172" ht="15" x14ac:dyDescent="0.3">
      <c r="A1019" s="68"/>
      <c r="B1019" s="66"/>
      <c r="C1019" s="66"/>
      <c r="D1019" s="66"/>
      <c r="E1019" s="66"/>
      <c r="F1019" s="66"/>
      <c r="G1019" s="66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</row>
    <row r="1020" spans="1:172" ht="15" x14ac:dyDescent="0.3">
      <c r="A1020" s="68"/>
      <c r="B1020" s="66"/>
      <c r="C1020" s="66"/>
      <c r="D1020" s="66"/>
      <c r="E1020" s="66"/>
      <c r="F1020" s="66"/>
      <c r="G1020" s="66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</row>
    <row r="1021" spans="1:172" ht="15" x14ac:dyDescent="0.3">
      <c r="A1021" s="68"/>
      <c r="B1021" s="66"/>
      <c r="C1021" s="66"/>
      <c r="D1021" s="66"/>
      <c r="E1021" s="66"/>
      <c r="F1021" s="66"/>
      <c r="G1021" s="66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</row>
    <row r="1022" spans="1:172" ht="15" x14ac:dyDescent="0.3">
      <c r="A1022" s="68"/>
      <c r="B1022" s="66"/>
      <c r="C1022" s="66"/>
      <c r="D1022" s="66"/>
      <c r="E1022" s="66"/>
      <c r="F1022" s="66"/>
      <c r="G1022" s="66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</row>
    <row r="1023" spans="1:172" ht="15" x14ac:dyDescent="0.3">
      <c r="A1023" s="68"/>
      <c r="B1023" s="66"/>
      <c r="C1023" s="66"/>
      <c r="D1023" s="66"/>
      <c r="E1023" s="66"/>
      <c r="F1023" s="66"/>
      <c r="G1023" s="66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</row>
    <row r="1024" spans="1:172" ht="15" x14ac:dyDescent="0.3">
      <c r="A1024" s="68"/>
      <c r="B1024" s="66"/>
      <c r="C1024" s="66"/>
      <c r="D1024" s="66"/>
      <c r="E1024" s="66"/>
      <c r="F1024" s="66"/>
      <c r="G1024" s="66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</row>
    <row r="1025" spans="1:172" ht="15" x14ac:dyDescent="0.3">
      <c r="A1025" s="68"/>
      <c r="B1025" s="66"/>
      <c r="C1025" s="66"/>
      <c r="D1025" s="66"/>
      <c r="E1025" s="66"/>
      <c r="F1025" s="66"/>
      <c r="G1025" s="66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</row>
    <row r="1026" spans="1:172" ht="15" x14ac:dyDescent="0.3">
      <c r="A1026" s="68"/>
      <c r="B1026" s="66"/>
      <c r="C1026" s="66"/>
      <c r="D1026" s="66"/>
      <c r="E1026" s="66"/>
      <c r="F1026" s="66"/>
      <c r="G1026" s="66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</row>
    <row r="1027" spans="1:172" ht="15" x14ac:dyDescent="0.3">
      <c r="A1027" s="68"/>
      <c r="B1027" s="66"/>
      <c r="C1027" s="66"/>
      <c r="D1027" s="66"/>
      <c r="E1027" s="66"/>
      <c r="F1027" s="66"/>
      <c r="G1027" s="66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</row>
    <row r="1028" spans="1:172" ht="15" x14ac:dyDescent="0.3">
      <c r="A1028" s="68"/>
      <c r="B1028" s="66"/>
      <c r="C1028" s="66"/>
      <c r="D1028" s="66"/>
      <c r="E1028" s="66"/>
      <c r="F1028" s="66"/>
      <c r="G1028" s="66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</row>
    <row r="1029" spans="1:172" ht="15" x14ac:dyDescent="0.3">
      <c r="A1029" s="68"/>
      <c r="B1029" s="66"/>
      <c r="C1029" s="66"/>
      <c r="D1029" s="66"/>
      <c r="E1029" s="66"/>
      <c r="F1029" s="66"/>
      <c r="G1029" s="66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</row>
    <row r="1030" spans="1:172" ht="15" x14ac:dyDescent="0.3">
      <c r="A1030" s="68"/>
      <c r="B1030" s="66"/>
      <c r="C1030" s="66"/>
      <c r="D1030" s="66"/>
      <c r="E1030" s="66"/>
      <c r="F1030" s="66"/>
      <c r="G1030" s="66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</row>
    <row r="1031" spans="1:172" ht="15" x14ac:dyDescent="0.3">
      <c r="A1031" s="68"/>
      <c r="B1031" s="66"/>
      <c r="C1031" s="66"/>
      <c r="D1031" s="66"/>
      <c r="E1031" s="66"/>
      <c r="F1031" s="66"/>
      <c r="G1031" s="66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</row>
    <row r="1032" spans="1:172" ht="15" x14ac:dyDescent="0.3">
      <c r="A1032" s="68"/>
      <c r="B1032" s="66"/>
      <c r="C1032" s="66"/>
      <c r="D1032" s="66"/>
      <c r="E1032" s="66"/>
      <c r="F1032" s="66"/>
      <c r="G1032" s="66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</row>
    <row r="1033" spans="1:172" ht="15" x14ac:dyDescent="0.3">
      <c r="A1033" s="68"/>
      <c r="B1033" s="66"/>
      <c r="C1033" s="66"/>
      <c r="D1033" s="66"/>
      <c r="E1033" s="66"/>
      <c r="F1033" s="66"/>
      <c r="G1033" s="66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</row>
    <row r="1034" spans="1:172" ht="15" x14ac:dyDescent="0.3">
      <c r="A1034" s="68"/>
      <c r="B1034" s="66"/>
      <c r="C1034" s="66"/>
      <c r="D1034" s="66"/>
      <c r="E1034" s="66"/>
      <c r="F1034" s="66"/>
      <c r="G1034" s="66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</row>
    <row r="1035" spans="1:172" ht="15" x14ac:dyDescent="0.3">
      <c r="A1035" s="68"/>
      <c r="B1035" s="66"/>
      <c r="C1035" s="66"/>
      <c r="D1035" s="66"/>
      <c r="E1035" s="66"/>
      <c r="F1035" s="66"/>
      <c r="G1035" s="66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</row>
    <row r="1036" spans="1:172" ht="15" x14ac:dyDescent="0.3">
      <c r="A1036" s="68"/>
      <c r="B1036" s="66"/>
      <c r="C1036" s="66"/>
      <c r="D1036" s="66"/>
      <c r="E1036" s="66"/>
      <c r="F1036" s="66"/>
      <c r="G1036" s="66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</row>
    <row r="1037" spans="1:172" ht="15" x14ac:dyDescent="0.3">
      <c r="A1037" s="68"/>
      <c r="B1037" s="66"/>
      <c r="C1037" s="66"/>
      <c r="D1037" s="66"/>
      <c r="E1037" s="66"/>
      <c r="F1037" s="66"/>
      <c r="G1037" s="66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</row>
    <row r="1038" spans="1:172" ht="15" x14ac:dyDescent="0.3">
      <c r="A1038" s="68"/>
      <c r="B1038" s="66"/>
      <c r="C1038" s="66"/>
      <c r="D1038" s="66"/>
      <c r="E1038" s="66"/>
      <c r="F1038" s="66"/>
      <c r="G1038" s="66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</row>
    <row r="1039" spans="1:172" ht="15" x14ac:dyDescent="0.3">
      <c r="A1039" s="68"/>
      <c r="B1039" s="66"/>
      <c r="C1039" s="66"/>
      <c r="D1039" s="66"/>
      <c r="E1039" s="66"/>
      <c r="F1039" s="66"/>
      <c r="G1039" s="66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</row>
    <row r="1040" spans="1:172" ht="15" x14ac:dyDescent="0.3">
      <c r="A1040" s="68"/>
      <c r="B1040" s="66"/>
      <c r="C1040" s="66"/>
      <c r="D1040" s="66"/>
      <c r="E1040" s="66"/>
      <c r="F1040" s="66"/>
      <c r="G1040" s="66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</row>
    <row r="1041" spans="1:172" ht="15" x14ac:dyDescent="0.3">
      <c r="A1041" s="68"/>
      <c r="B1041" s="66"/>
      <c r="C1041" s="66"/>
      <c r="D1041" s="66"/>
      <c r="E1041" s="66"/>
      <c r="F1041" s="66"/>
      <c r="G1041" s="66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</row>
    <row r="1042" spans="1:172" ht="15" x14ac:dyDescent="0.3">
      <c r="A1042" s="68"/>
      <c r="B1042" s="66"/>
      <c r="C1042" s="66"/>
      <c r="D1042" s="66"/>
      <c r="E1042" s="66"/>
      <c r="F1042" s="66"/>
      <c r="G1042" s="66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</row>
    <row r="1043" spans="1:172" ht="15" x14ac:dyDescent="0.3">
      <c r="A1043" s="68"/>
      <c r="B1043" s="66"/>
      <c r="C1043" s="66"/>
      <c r="D1043" s="66"/>
      <c r="E1043" s="66"/>
      <c r="F1043" s="66"/>
      <c r="G1043" s="66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</row>
    <row r="1044" spans="1:172" ht="15" x14ac:dyDescent="0.3">
      <c r="A1044" s="68"/>
      <c r="B1044" s="66"/>
      <c r="C1044" s="66"/>
      <c r="D1044" s="66"/>
      <c r="E1044" s="66"/>
      <c r="F1044" s="66"/>
      <c r="G1044" s="66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</row>
    <row r="1045" spans="1:172" ht="15" x14ac:dyDescent="0.3">
      <c r="A1045" s="68"/>
      <c r="B1045" s="66"/>
      <c r="C1045" s="66"/>
      <c r="D1045" s="66"/>
      <c r="E1045" s="66"/>
      <c r="F1045" s="66"/>
      <c r="G1045" s="66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</row>
    <row r="1046" spans="1:172" ht="15" x14ac:dyDescent="0.3">
      <c r="A1046" s="68"/>
      <c r="B1046" s="66"/>
      <c r="C1046" s="66"/>
      <c r="D1046" s="66"/>
      <c r="E1046" s="66"/>
      <c r="F1046" s="66"/>
      <c r="G1046" s="66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</row>
    <row r="1047" spans="1:172" ht="15" x14ac:dyDescent="0.3">
      <c r="A1047" s="68"/>
      <c r="B1047" s="66"/>
      <c r="C1047" s="66"/>
      <c r="D1047" s="66"/>
      <c r="E1047" s="66"/>
      <c r="F1047" s="66"/>
      <c r="G1047" s="66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</row>
    <row r="1048" spans="1:172" ht="15" x14ac:dyDescent="0.3">
      <c r="A1048" s="68"/>
      <c r="B1048" s="66"/>
      <c r="C1048" s="66"/>
      <c r="D1048" s="66"/>
      <c r="E1048" s="66"/>
      <c r="F1048" s="66"/>
      <c r="G1048" s="66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</row>
    <row r="1049" spans="1:172" ht="15" x14ac:dyDescent="0.3">
      <c r="A1049" s="68"/>
      <c r="B1049" s="66"/>
      <c r="C1049" s="66"/>
      <c r="D1049" s="66"/>
      <c r="E1049" s="66"/>
      <c r="F1049" s="66"/>
      <c r="G1049" s="66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</row>
    <row r="1050" spans="1:172" ht="15" x14ac:dyDescent="0.3">
      <c r="A1050" s="68"/>
      <c r="B1050" s="66"/>
      <c r="C1050" s="66"/>
      <c r="D1050" s="66"/>
      <c r="E1050" s="66"/>
      <c r="F1050" s="66"/>
      <c r="G1050" s="66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</row>
    <row r="1051" spans="1:172" ht="15" x14ac:dyDescent="0.3">
      <c r="A1051" s="68"/>
      <c r="B1051" s="66"/>
      <c r="C1051" s="66"/>
      <c r="D1051" s="66"/>
      <c r="E1051" s="66"/>
      <c r="F1051" s="66"/>
      <c r="G1051" s="66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</row>
    <row r="1052" spans="1:172" ht="15" x14ac:dyDescent="0.3">
      <c r="A1052" s="68"/>
      <c r="B1052" s="66"/>
      <c r="C1052" s="66"/>
      <c r="D1052" s="66"/>
      <c r="E1052" s="66"/>
      <c r="F1052" s="66"/>
      <c r="G1052" s="66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</row>
    <row r="1053" spans="1:172" ht="15" x14ac:dyDescent="0.3">
      <c r="A1053" s="68"/>
      <c r="B1053" s="66"/>
      <c r="C1053" s="66"/>
      <c r="D1053" s="66"/>
      <c r="E1053" s="66"/>
      <c r="F1053" s="66"/>
      <c r="G1053" s="66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</row>
    <row r="1054" spans="1:172" ht="15" x14ac:dyDescent="0.3">
      <c r="A1054" s="68"/>
      <c r="B1054" s="66"/>
      <c r="C1054" s="66"/>
      <c r="D1054" s="66"/>
      <c r="E1054" s="66"/>
      <c r="F1054" s="66"/>
      <c r="G1054" s="66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</row>
    <row r="1055" spans="1:172" ht="15" x14ac:dyDescent="0.3">
      <c r="A1055" s="68"/>
      <c r="B1055" s="66"/>
      <c r="C1055" s="66"/>
      <c r="D1055" s="66"/>
      <c r="E1055" s="66"/>
      <c r="F1055" s="66"/>
      <c r="G1055" s="66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</row>
    <row r="1056" spans="1:172" ht="15" x14ac:dyDescent="0.3">
      <c r="A1056" s="68"/>
      <c r="B1056" s="66"/>
      <c r="C1056" s="66"/>
      <c r="D1056" s="66"/>
      <c r="E1056" s="66"/>
      <c r="F1056" s="66"/>
      <c r="G1056" s="66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</row>
    <row r="1057" spans="1:172" ht="15" x14ac:dyDescent="0.3">
      <c r="A1057" s="68"/>
      <c r="B1057" s="66"/>
      <c r="C1057" s="66"/>
      <c r="D1057" s="66"/>
      <c r="E1057" s="66"/>
      <c r="F1057" s="66"/>
      <c r="G1057" s="66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</row>
    <row r="1058" spans="1:172" ht="15" x14ac:dyDescent="0.3">
      <c r="A1058" s="68"/>
      <c r="B1058" s="66"/>
      <c r="C1058" s="66"/>
      <c r="D1058" s="66"/>
      <c r="E1058" s="66"/>
      <c r="F1058" s="66"/>
      <c r="G1058" s="66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</row>
    <row r="1059" spans="1:172" ht="15" x14ac:dyDescent="0.3">
      <c r="A1059" s="68"/>
      <c r="B1059" s="66"/>
      <c r="C1059" s="66"/>
      <c r="D1059" s="66"/>
      <c r="E1059" s="66"/>
      <c r="F1059" s="66"/>
      <c r="G1059" s="66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</row>
    <row r="1060" spans="1:172" ht="15" x14ac:dyDescent="0.3">
      <c r="A1060" s="68"/>
      <c r="B1060" s="66"/>
      <c r="C1060" s="66"/>
      <c r="D1060" s="66"/>
      <c r="E1060" s="66"/>
      <c r="F1060" s="66"/>
      <c r="G1060" s="66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</row>
    <row r="1061" spans="1:172" ht="15" x14ac:dyDescent="0.3">
      <c r="A1061" s="68"/>
      <c r="B1061" s="66"/>
      <c r="C1061" s="66"/>
      <c r="D1061" s="66"/>
      <c r="E1061" s="66"/>
      <c r="F1061" s="66"/>
      <c r="G1061" s="66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</row>
    <row r="1062" spans="1:172" ht="15" x14ac:dyDescent="0.3">
      <c r="A1062" s="68"/>
      <c r="B1062" s="66"/>
      <c r="C1062" s="66"/>
      <c r="D1062" s="66"/>
      <c r="E1062" s="66"/>
      <c r="F1062" s="66"/>
      <c r="G1062" s="66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</row>
    <row r="1063" spans="1:172" ht="15" x14ac:dyDescent="0.3">
      <c r="A1063" s="68"/>
      <c r="B1063" s="66"/>
      <c r="C1063" s="66"/>
      <c r="D1063" s="66"/>
      <c r="E1063" s="66"/>
      <c r="F1063" s="66"/>
      <c r="G1063" s="66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</row>
    <row r="1064" spans="1:172" ht="15" x14ac:dyDescent="0.3">
      <c r="A1064" s="68"/>
      <c r="B1064" s="66"/>
      <c r="C1064" s="66"/>
      <c r="D1064" s="66"/>
      <c r="E1064" s="66"/>
      <c r="F1064" s="66"/>
      <c r="G1064" s="66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</row>
    <row r="1065" spans="1:172" ht="15" x14ac:dyDescent="0.3">
      <c r="A1065" s="68"/>
      <c r="B1065" s="66"/>
      <c r="C1065" s="66"/>
      <c r="D1065" s="66"/>
      <c r="E1065" s="66"/>
      <c r="F1065" s="66"/>
      <c r="G1065" s="66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</row>
    <row r="1066" spans="1:172" ht="15" x14ac:dyDescent="0.3">
      <c r="A1066" s="68"/>
      <c r="B1066" s="66"/>
      <c r="C1066" s="66"/>
      <c r="D1066" s="66"/>
      <c r="E1066" s="66"/>
      <c r="F1066" s="66"/>
      <c r="G1066" s="66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</row>
    <row r="1067" spans="1:172" ht="15" x14ac:dyDescent="0.3">
      <c r="A1067" s="68"/>
      <c r="B1067" s="66"/>
      <c r="C1067" s="66"/>
      <c r="D1067" s="66"/>
      <c r="E1067" s="66"/>
      <c r="F1067" s="66"/>
      <c r="G1067" s="66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</row>
    <row r="1068" spans="1:172" ht="15" x14ac:dyDescent="0.3">
      <c r="A1068" s="68"/>
      <c r="B1068" s="66"/>
      <c r="C1068" s="66"/>
      <c r="D1068" s="66"/>
      <c r="E1068" s="66"/>
      <c r="F1068" s="66"/>
      <c r="G1068" s="66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</row>
    <row r="1069" spans="1:172" ht="15" x14ac:dyDescent="0.3">
      <c r="A1069" s="68"/>
      <c r="B1069" s="66"/>
      <c r="C1069" s="66"/>
      <c r="D1069" s="66"/>
      <c r="E1069" s="66"/>
      <c r="F1069" s="66"/>
      <c r="G1069" s="66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</row>
    <row r="1070" spans="1:172" ht="15" x14ac:dyDescent="0.3">
      <c r="A1070" s="68"/>
      <c r="B1070" s="66"/>
      <c r="C1070" s="66"/>
      <c r="D1070" s="66"/>
      <c r="E1070" s="66"/>
      <c r="F1070" s="66"/>
      <c r="G1070" s="66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</row>
    <row r="1071" spans="1:172" ht="15" x14ac:dyDescent="0.3">
      <c r="A1071" s="68"/>
      <c r="B1071" s="66"/>
      <c r="C1071" s="66"/>
      <c r="D1071" s="66"/>
      <c r="E1071" s="66"/>
      <c r="F1071" s="66"/>
      <c r="G1071" s="66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</row>
    <row r="1072" spans="1:172" ht="15" x14ac:dyDescent="0.3">
      <c r="A1072" s="68"/>
      <c r="B1072" s="66"/>
      <c r="C1072" s="66"/>
      <c r="D1072" s="66"/>
      <c r="E1072" s="66"/>
      <c r="F1072" s="66"/>
      <c r="G1072" s="66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</row>
    <row r="1073" spans="1:172" ht="15" x14ac:dyDescent="0.3">
      <c r="A1073" s="68"/>
      <c r="B1073" s="66"/>
      <c r="C1073" s="66"/>
      <c r="D1073" s="66"/>
      <c r="E1073" s="66"/>
      <c r="F1073" s="66"/>
      <c r="G1073" s="66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</row>
    <row r="1074" spans="1:172" ht="15" x14ac:dyDescent="0.3">
      <c r="A1074" s="68"/>
      <c r="B1074" s="66"/>
      <c r="C1074" s="66"/>
      <c r="D1074" s="66"/>
      <c r="E1074" s="66"/>
      <c r="F1074" s="66"/>
      <c r="G1074" s="66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</row>
    <row r="1075" spans="1:172" ht="15" x14ac:dyDescent="0.3">
      <c r="A1075" s="68"/>
      <c r="B1075" s="66"/>
      <c r="C1075" s="66"/>
      <c r="D1075" s="66"/>
      <c r="E1075" s="66"/>
      <c r="F1075" s="66"/>
      <c r="G1075" s="66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</row>
    <row r="1076" spans="1:172" ht="15" x14ac:dyDescent="0.3">
      <c r="A1076" s="68"/>
      <c r="B1076" s="66"/>
      <c r="C1076" s="66"/>
      <c r="D1076" s="66"/>
      <c r="E1076" s="66"/>
      <c r="F1076" s="66"/>
      <c r="G1076" s="66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</row>
    <row r="1077" spans="1:172" ht="15" x14ac:dyDescent="0.3">
      <c r="A1077" s="68"/>
      <c r="B1077" s="66"/>
      <c r="C1077" s="66"/>
      <c r="D1077" s="66"/>
      <c r="E1077" s="66"/>
      <c r="F1077" s="66"/>
      <c r="G1077" s="66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</row>
    <row r="1078" spans="1:172" ht="15" x14ac:dyDescent="0.3">
      <c r="A1078" s="68"/>
      <c r="B1078" s="66"/>
      <c r="C1078" s="66"/>
      <c r="D1078" s="66"/>
      <c r="E1078" s="66"/>
      <c r="F1078" s="66"/>
      <c r="G1078" s="66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</row>
    <row r="1079" spans="1:172" ht="15" x14ac:dyDescent="0.3">
      <c r="A1079" s="68"/>
      <c r="B1079" s="66"/>
      <c r="C1079" s="66"/>
      <c r="D1079" s="66"/>
      <c r="E1079" s="66"/>
      <c r="F1079" s="66"/>
      <c r="G1079" s="66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</row>
    <row r="1080" spans="1:172" ht="15" x14ac:dyDescent="0.3">
      <c r="A1080" s="68"/>
      <c r="B1080" s="66"/>
      <c r="C1080" s="66"/>
      <c r="D1080" s="66"/>
      <c r="E1080" s="66"/>
      <c r="F1080" s="66"/>
      <c r="G1080" s="66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</row>
    <row r="1081" spans="1:172" ht="15" x14ac:dyDescent="0.3">
      <c r="A1081" s="68"/>
      <c r="B1081" s="66"/>
      <c r="C1081" s="66"/>
      <c r="D1081" s="66"/>
      <c r="E1081" s="66"/>
      <c r="F1081" s="66"/>
      <c r="G1081" s="66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</row>
    <row r="1082" spans="1:172" ht="15" x14ac:dyDescent="0.3">
      <c r="A1082" s="68"/>
      <c r="B1082" s="66"/>
      <c r="C1082" s="66"/>
      <c r="D1082" s="66"/>
      <c r="E1082" s="66"/>
      <c r="F1082" s="66"/>
      <c r="G1082" s="66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</row>
    <row r="1083" spans="1:172" ht="15" x14ac:dyDescent="0.3">
      <c r="A1083" s="68"/>
      <c r="B1083" s="66"/>
      <c r="C1083" s="66"/>
      <c r="D1083" s="66"/>
      <c r="E1083" s="66"/>
      <c r="F1083" s="66"/>
      <c r="G1083" s="66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</row>
    <row r="1084" spans="1:172" ht="15" x14ac:dyDescent="0.3">
      <c r="A1084" s="68"/>
      <c r="B1084" s="66"/>
      <c r="C1084" s="66"/>
      <c r="D1084" s="66"/>
      <c r="E1084" s="66"/>
      <c r="F1084" s="66"/>
      <c r="G1084" s="66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</row>
    <row r="1085" spans="1:172" ht="15" x14ac:dyDescent="0.3">
      <c r="A1085" s="68"/>
      <c r="B1085" s="66"/>
      <c r="C1085" s="66"/>
      <c r="D1085" s="66"/>
      <c r="E1085" s="66"/>
      <c r="F1085" s="66"/>
      <c r="G1085" s="66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</row>
    <row r="1086" spans="1:172" ht="15" x14ac:dyDescent="0.3">
      <c r="A1086" s="68"/>
      <c r="B1086" s="66"/>
      <c r="C1086" s="66"/>
      <c r="D1086" s="66"/>
      <c r="E1086" s="66"/>
      <c r="F1086" s="66"/>
      <c r="G1086" s="66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</row>
    <row r="1087" spans="1:172" ht="15" x14ac:dyDescent="0.3">
      <c r="A1087" s="68"/>
      <c r="B1087" s="66"/>
      <c r="C1087" s="66"/>
      <c r="D1087" s="66"/>
      <c r="E1087" s="66"/>
      <c r="F1087" s="66"/>
      <c r="G1087" s="66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</row>
    <row r="1088" spans="1:172" ht="15" x14ac:dyDescent="0.3">
      <c r="A1088" s="68"/>
      <c r="B1088" s="66"/>
      <c r="C1088" s="66"/>
      <c r="D1088" s="66"/>
      <c r="E1088" s="66"/>
      <c r="F1088" s="66"/>
      <c r="G1088" s="66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</row>
    <row r="1089" spans="1:172" ht="15" x14ac:dyDescent="0.3">
      <c r="A1089" s="68"/>
      <c r="B1089" s="66"/>
      <c r="C1089" s="66"/>
      <c r="D1089" s="66"/>
      <c r="E1089" s="66"/>
      <c r="F1089" s="66"/>
      <c r="G1089" s="66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</row>
    <row r="1090" spans="1:172" ht="15" x14ac:dyDescent="0.3">
      <c r="A1090" s="68"/>
      <c r="B1090" s="66"/>
      <c r="C1090" s="66"/>
      <c r="D1090" s="66"/>
      <c r="E1090" s="66"/>
      <c r="F1090" s="66"/>
      <c r="G1090" s="66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</row>
    <row r="1091" spans="1:172" ht="15" x14ac:dyDescent="0.3">
      <c r="A1091" s="68"/>
      <c r="B1091" s="66"/>
      <c r="C1091" s="66"/>
      <c r="D1091" s="66"/>
      <c r="E1091" s="66"/>
      <c r="F1091" s="66"/>
      <c r="G1091" s="66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</row>
    <row r="1092" spans="1:172" ht="15" x14ac:dyDescent="0.3">
      <c r="A1092" s="68"/>
      <c r="B1092" s="66"/>
      <c r="C1092" s="66"/>
      <c r="D1092" s="66"/>
      <c r="E1092" s="66"/>
      <c r="F1092" s="66"/>
      <c r="G1092" s="66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</row>
    <row r="1093" spans="1:172" ht="15" x14ac:dyDescent="0.3">
      <c r="A1093" s="68"/>
      <c r="B1093" s="66"/>
      <c r="C1093" s="66"/>
      <c r="D1093" s="66"/>
      <c r="E1093" s="66"/>
      <c r="F1093" s="66"/>
      <c r="G1093" s="66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</row>
    <row r="1094" spans="1:172" ht="15" x14ac:dyDescent="0.3">
      <c r="A1094" s="68"/>
      <c r="B1094" s="66"/>
      <c r="C1094" s="66"/>
      <c r="D1094" s="66"/>
      <c r="E1094" s="66"/>
      <c r="F1094" s="66"/>
      <c r="G1094" s="66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</row>
    <row r="1095" spans="1:172" ht="15" x14ac:dyDescent="0.3">
      <c r="A1095" s="68"/>
      <c r="B1095" s="66"/>
      <c r="C1095" s="66"/>
      <c r="D1095" s="66"/>
      <c r="E1095" s="66"/>
      <c r="F1095" s="66"/>
      <c r="G1095" s="66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</row>
    <row r="1096" spans="1:172" ht="15" x14ac:dyDescent="0.3">
      <c r="A1096" s="68"/>
      <c r="B1096" s="66"/>
      <c r="C1096" s="66"/>
      <c r="D1096" s="66"/>
      <c r="E1096" s="66"/>
      <c r="F1096" s="66"/>
      <c r="G1096" s="66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</row>
    <row r="1097" spans="1:172" ht="15" x14ac:dyDescent="0.3">
      <c r="A1097" s="68"/>
      <c r="B1097" s="66"/>
      <c r="C1097" s="66"/>
      <c r="D1097" s="66"/>
      <c r="E1097" s="66"/>
      <c r="F1097" s="66"/>
      <c r="G1097" s="66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</row>
    <row r="1098" spans="1:172" ht="15" x14ac:dyDescent="0.3">
      <c r="A1098" s="68"/>
      <c r="B1098" s="66"/>
      <c r="C1098" s="66"/>
      <c r="D1098" s="66"/>
      <c r="E1098" s="66"/>
      <c r="F1098" s="66"/>
      <c r="G1098" s="66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</row>
    <row r="1099" spans="1:172" ht="15" x14ac:dyDescent="0.3">
      <c r="A1099" s="68"/>
      <c r="B1099" s="66"/>
      <c r="C1099" s="66"/>
      <c r="D1099" s="66"/>
      <c r="E1099" s="66"/>
      <c r="F1099" s="66"/>
      <c r="G1099" s="66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</row>
    <row r="1100" spans="1:172" ht="15" x14ac:dyDescent="0.3">
      <c r="A1100" s="68"/>
      <c r="B1100" s="66"/>
      <c r="C1100" s="66"/>
      <c r="D1100" s="66"/>
      <c r="E1100" s="66"/>
      <c r="F1100" s="66"/>
      <c r="G1100" s="66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</row>
    <row r="1101" spans="1:172" ht="15" x14ac:dyDescent="0.3">
      <c r="A1101" s="68"/>
      <c r="B1101" s="66"/>
      <c r="C1101" s="66"/>
      <c r="D1101" s="66"/>
      <c r="E1101" s="66"/>
      <c r="F1101" s="66"/>
      <c r="G1101" s="66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</row>
    <row r="1102" spans="1:172" ht="15" x14ac:dyDescent="0.3">
      <c r="A1102" s="68"/>
      <c r="B1102" s="66"/>
      <c r="C1102" s="66"/>
      <c r="D1102" s="66"/>
      <c r="E1102" s="66"/>
      <c r="F1102" s="66"/>
      <c r="G1102" s="66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</row>
    <row r="1103" spans="1:172" ht="15" x14ac:dyDescent="0.3">
      <c r="A1103" s="68"/>
      <c r="B1103" s="66"/>
      <c r="C1103" s="66"/>
      <c r="D1103" s="66"/>
      <c r="E1103" s="66"/>
      <c r="F1103" s="66"/>
      <c r="G1103" s="66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</row>
    <row r="1104" spans="1:172" ht="15" x14ac:dyDescent="0.3">
      <c r="A1104" s="68"/>
      <c r="B1104" s="66"/>
      <c r="C1104" s="66"/>
      <c r="D1104" s="66"/>
      <c r="E1104" s="66"/>
      <c r="F1104" s="66"/>
      <c r="G1104" s="66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</row>
    <row r="1105" spans="1:172" ht="15" x14ac:dyDescent="0.3">
      <c r="A1105" s="68"/>
      <c r="B1105" s="66"/>
      <c r="C1105" s="66"/>
      <c r="D1105" s="66"/>
      <c r="E1105" s="66"/>
      <c r="F1105" s="66"/>
      <c r="G1105" s="66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</row>
    <row r="1106" spans="1:172" ht="15" x14ac:dyDescent="0.3">
      <c r="A1106" s="68"/>
      <c r="B1106" s="66"/>
      <c r="C1106" s="66"/>
      <c r="D1106" s="66"/>
      <c r="E1106" s="66"/>
      <c r="F1106" s="66"/>
      <c r="G1106" s="66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</row>
    <row r="1107" spans="1:172" ht="15" x14ac:dyDescent="0.3">
      <c r="A1107" s="68"/>
      <c r="B1107" s="66"/>
      <c r="C1107" s="66"/>
      <c r="D1107" s="66"/>
      <c r="E1107" s="66"/>
      <c r="F1107" s="66"/>
      <c r="G1107" s="66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</row>
    <row r="1108" spans="1:172" ht="15" x14ac:dyDescent="0.3">
      <c r="A1108" s="68"/>
      <c r="B1108" s="66"/>
      <c r="C1108" s="66"/>
      <c r="D1108" s="66"/>
      <c r="E1108" s="66"/>
      <c r="F1108" s="66"/>
      <c r="G1108" s="66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</row>
    <row r="1109" spans="1:172" ht="15" x14ac:dyDescent="0.3">
      <c r="A1109" s="68"/>
      <c r="B1109" s="66"/>
      <c r="C1109" s="66"/>
      <c r="D1109" s="66"/>
      <c r="E1109" s="66"/>
      <c r="F1109" s="66"/>
      <c r="G1109" s="66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</row>
    <row r="1110" spans="1:172" ht="15" x14ac:dyDescent="0.3">
      <c r="A1110" s="68"/>
      <c r="B1110" s="66"/>
      <c r="C1110" s="66"/>
      <c r="D1110" s="66"/>
      <c r="E1110" s="66"/>
      <c r="F1110" s="66"/>
      <c r="G1110" s="66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</row>
    <row r="1111" spans="1:172" ht="15" x14ac:dyDescent="0.3">
      <c r="A1111" s="68"/>
      <c r="B1111" s="66"/>
      <c r="C1111" s="66"/>
      <c r="D1111" s="66"/>
      <c r="E1111" s="66"/>
      <c r="F1111" s="66"/>
      <c r="G1111" s="66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</row>
    <row r="1112" spans="1:172" ht="15" x14ac:dyDescent="0.3">
      <c r="A1112" s="68"/>
      <c r="B1112" s="66"/>
      <c r="C1112" s="66"/>
      <c r="D1112" s="66"/>
      <c r="E1112" s="66"/>
      <c r="F1112" s="66"/>
      <c r="G1112" s="66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</row>
    <row r="1113" spans="1:172" ht="15" x14ac:dyDescent="0.3">
      <c r="A1113" s="68"/>
      <c r="B1113" s="66"/>
      <c r="C1113" s="66"/>
      <c r="D1113" s="66"/>
      <c r="E1113" s="66"/>
      <c r="F1113" s="66"/>
      <c r="G1113" s="66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</row>
    <row r="1114" spans="1:172" ht="15" x14ac:dyDescent="0.3">
      <c r="A1114" s="68"/>
      <c r="B1114" s="66"/>
      <c r="C1114" s="66"/>
      <c r="D1114" s="66"/>
      <c r="E1114" s="66"/>
      <c r="F1114" s="66"/>
      <c r="G1114" s="66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</row>
    <row r="1115" spans="1:172" ht="15" x14ac:dyDescent="0.3">
      <c r="A1115" s="68"/>
      <c r="B1115" s="66"/>
      <c r="C1115" s="66"/>
      <c r="D1115" s="66"/>
      <c r="E1115" s="66"/>
      <c r="F1115" s="66"/>
      <c r="G1115" s="66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</row>
    <row r="1116" spans="1:172" ht="15" x14ac:dyDescent="0.3">
      <c r="A1116" s="68"/>
      <c r="B1116" s="66"/>
      <c r="C1116" s="66"/>
      <c r="D1116" s="66"/>
      <c r="E1116" s="66"/>
      <c r="F1116" s="66"/>
      <c r="G1116" s="66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</row>
    <row r="1117" spans="1:172" ht="15" x14ac:dyDescent="0.3">
      <c r="A1117" s="68"/>
      <c r="B1117" s="66"/>
      <c r="C1117" s="66"/>
      <c r="D1117" s="66"/>
      <c r="E1117" s="66"/>
      <c r="F1117" s="66"/>
      <c r="G1117" s="66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</row>
    <row r="1118" spans="1:172" ht="15" x14ac:dyDescent="0.3">
      <c r="A1118" s="68"/>
      <c r="B1118" s="66"/>
      <c r="C1118" s="66"/>
      <c r="D1118" s="66"/>
      <c r="E1118" s="66"/>
      <c r="F1118" s="66"/>
      <c r="G1118" s="66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</row>
    <row r="1119" spans="1:172" ht="15" x14ac:dyDescent="0.3">
      <c r="A1119" s="68"/>
      <c r="B1119" s="66"/>
      <c r="C1119" s="66"/>
      <c r="D1119" s="66"/>
      <c r="E1119" s="66"/>
      <c r="F1119" s="66"/>
      <c r="G1119" s="66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</row>
    <row r="1120" spans="1:172" ht="15" x14ac:dyDescent="0.3">
      <c r="A1120" s="68"/>
      <c r="B1120" s="66"/>
      <c r="C1120" s="66"/>
      <c r="D1120" s="66"/>
      <c r="E1120" s="66"/>
      <c r="F1120" s="66"/>
      <c r="G1120" s="66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</row>
    <row r="1121" spans="1:172" ht="15" x14ac:dyDescent="0.3">
      <c r="A1121" s="68"/>
      <c r="B1121" s="66"/>
      <c r="C1121" s="66"/>
      <c r="D1121" s="66"/>
      <c r="E1121" s="66"/>
      <c r="F1121" s="66"/>
      <c r="G1121" s="66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</row>
    <row r="1122" spans="1:172" ht="15" x14ac:dyDescent="0.3">
      <c r="A1122" s="68"/>
      <c r="B1122" s="66"/>
      <c r="C1122" s="66"/>
      <c r="D1122" s="66"/>
      <c r="E1122" s="66"/>
      <c r="F1122" s="66"/>
      <c r="G1122" s="66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</row>
    <row r="1123" spans="1:172" ht="15" x14ac:dyDescent="0.3">
      <c r="A1123" s="68"/>
      <c r="B1123" s="66"/>
      <c r="C1123" s="66"/>
      <c r="D1123" s="66"/>
      <c r="E1123" s="66"/>
      <c r="F1123" s="66"/>
      <c r="G1123" s="66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</row>
    <row r="1124" spans="1:172" ht="15" x14ac:dyDescent="0.3">
      <c r="A1124" s="68"/>
      <c r="B1124" s="66"/>
      <c r="C1124" s="66"/>
      <c r="D1124" s="66"/>
      <c r="E1124" s="66"/>
      <c r="F1124" s="66"/>
      <c r="G1124" s="66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</row>
    <row r="1125" spans="1:172" ht="15" x14ac:dyDescent="0.3">
      <c r="A1125" s="68"/>
      <c r="B1125" s="66"/>
      <c r="C1125" s="66"/>
      <c r="D1125" s="66"/>
      <c r="E1125" s="66"/>
      <c r="F1125" s="66"/>
      <c r="G1125" s="66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</row>
    <row r="1126" spans="1:172" ht="15" x14ac:dyDescent="0.3">
      <c r="A1126" s="68"/>
      <c r="B1126" s="66"/>
      <c r="C1126" s="66"/>
      <c r="D1126" s="66"/>
      <c r="E1126" s="66"/>
      <c r="F1126" s="66"/>
      <c r="G1126" s="66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</row>
    <row r="1127" spans="1:172" ht="15" x14ac:dyDescent="0.3">
      <c r="A1127" s="68"/>
      <c r="B1127" s="66"/>
      <c r="C1127" s="66"/>
      <c r="D1127" s="66"/>
      <c r="E1127" s="66"/>
      <c r="F1127" s="66"/>
      <c r="G1127" s="66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</row>
    <row r="1128" spans="1:172" ht="15" x14ac:dyDescent="0.3">
      <c r="A1128" s="68"/>
      <c r="B1128" s="66"/>
      <c r="C1128" s="66"/>
      <c r="D1128" s="66"/>
      <c r="E1128" s="66"/>
      <c r="F1128" s="66"/>
      <c r="G1128" s="66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</row>
    <row r="1129" spans="1:172" ht="15" x14ac:dyDescent="0.3">
      <c r="A1129" s="68"/>
      <c r="B1129" s="66"/>
      <c r="C1129" s="66"/>
      <c r="D1129" s="66"/>
      <c r="E1129" s="66"/>
      <c r="F1129" s="66"/>
      <c r="G1129" s="66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</row>
    <row r="1130" spans="1:172" ht="15" x14ac:dyDescent="0.3">
      <c r="A1130" s="68"/>
      <c r="B1130" s="66"/>
      <c r="C1130" s="66"/>
      <c r="D1130" s="66"/>
      <c r="E1130" s="66"/>
      <c r="F1130" s="66"/>
      <c r="G1130" s="66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</row>
    <row r="1131" spans="1:172" ht="15" x14ac:dyDescent="0.3">
      <c r="A1131" s="68"/>
      <c r="B1131" s="66"/>
      <c r="C1131" s="66"/>
      <c r="D1131" s="66"/>
      <c r="E1131" s="66"/>
      <c r="F1131" s="66"/>
      <c r="G1131" s="66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</row>
    <row r="1132" spans="1:172" ht="15" x14ac:dyDescent="0.3">
      <c r="A1132" s="68"/>
      <c r="B1132" s="66"/>
      <c r="C1132" s="66"/>
      <c r="D1132" s="66"/>
      <c r="E1132" s="66"/>
      <c r="F1132" s="66"/>
      <c r="G1132" s="66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</row>
    <row r="1133" spans="1:172" ht="15" x14ac:dyDescent="0.3">
      <c r="A1133" s="68"/>
      <c r="B1133" s="66"/>
      <c r="C1133" s="66"/>
      <c r="D1133" s="66"/>
      <c r="E1133" s="66"/>
      <c r="F1133" s="66"/>
      <c r="G1133" s="66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</row>
    <row r="1134" spans="1:172" ht="15" x14ac:dyDescent="0.3">
      <c r="A1134" s="68"/>
      <c r="B1134" s="66"/>
      <c r="C1134" s="66"/>
      <c r="D1134" s="66"/>
      <c r="E1134" s="66"/>
      <c r="F1134" s="66"/>
      <c r="G1134" s="66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</row>
    <row r="1135" spans="1:172" ht="15" x14ac:dyDescent="0.3">
      <c r="A1135" s="68"/>
      <c r="B1135" s="66"/>
      <c r="C1135" s="66"/>
      <c r="D1135" s="66"/>
      <c r="E1135" s="66"/>
      <c r="F1135" s="66"/>
      <c r="G1135" s="66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</row>
    <row r="1136" spans="1:172" ht="15" x14ac:dyDescent="0.3">
      <c r="A1136" s="68"/>
      <c r="B1136" s="66"/>
      <c r="C1136" s="66"/>
      <c r="D1136" s="66"/>
      <c r="E1136" s="66"/>
      <c r="F1136" s="66"/>
      <c r="G1136" s="66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</row>
    <row r="1137" spans="1:172" ht="15" x14ac:dyDescent="0.3">
      <c r="A1137" s="68"/>
      <c r="B1137" s="66"/>
      <c r="C1137" s="66"/>
      <c r="D1137" s="66"/>
      <c r="E1137" s="66"/>
      <c r="F1137" s="66"/>
      <c r="G1137" s="66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</row>
    <row r="1138" spans="1:172" ht="15" x14ac:dyDescent="0.3">
      <c r="A1138" s="68"/>
      <c r="B1138" s="66"/>
      <c r="C1138" s="66"/>
      <c r="D1138" s="66"/>
      <c r="E1138" s="66"/>
      <c r="F1138" s="66"/>
      <c r="G1138" s="66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</row>
    <row r="1139" spans="1:172" ht="15" x14ac:dyDescent="0.3">
      <c r="A1139" s="68"/>
      <c r="B1139" s="66"/>
      <c r="C1139" s="66"/>
      <c r="D1139" s="66"/>
      <c r="E1139" s="66"/>
      <c r="F1139" s="66"/>
      <c r="G1139" s="66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</row>
    <row r="1140" spans="1:172" ht="15" x14ac:dyDescent="0.3">
      <c r="A1140" s="68"/>
      <c r="B1140" s="66"/>
      <c r="C1140" s="66"/>
      <c r="D1140" s="66"/>
      <c r="E1140" s="66"/>
      <c r="F1140" s="66"/>
      <c r="G1140" s="66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</row>
    <row r="1141" spans="1:172" ht="15" x14ac:dyDescent="0.3">
      <c r="A1141" s="68"/>
      <c r="B1141" s="66"/>
      <c r="C1141" s="66"/>
      <c r="D1141" s="66"/>
      <c r="E1141" s="66"/>
      <c r="F1141" s="66"/>
      <c r="G1141" s="66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</row>
    <row r="1142" spans="1:172" ht="15" x14ac:dyDescent="0.3">
      <c r="A1142" s="68"/>
      <c r="B1142" s="66"/>
      <c r="C1142" s="66"/>
      <c r="D1142" s="66"/>
      <c r="E1142" s="66"/>
      <c r="F1142" s="66"/>
      <c r="G1142" s="66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</row>
    <row r="1143" spans="1:172" ht="15" x14ac:dyDescent="0.3">
      <c r="A1143" s="68"/>
      <c r="B1143" s="66"/>
      <c r="C1143" s="66"/>
      <c r="D1143" s="66"/>
      <c r="E1143" s="66"/>
      <c r="F1143" s="66"/>
      <c r="G1143" s="66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</row>
    <row r="1144" spans="1:172" ht="15" x14ac:dyDescent="0.3">
      <c r="A1144" s="68"/>
      <c r="B1144" s="66"/>
      <c r="C1144" s="66"/>
      <c r="D1144" s="66"/>
      <c r="E1144" s="66"/>
      <c r="F1144" s="66"/>
      <c r="G1144" s="66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</row>
    <row r="1145" spans="1:172" ht="15" x14ac:dyDescent="0.3">
      <c r="A1145" s="68"/>
      <c r="B1145" s="66"/>
      <c r="C1145" s="66"/>
      <c r="D1145" s="66"/>
      <c r="E1145" s="66"/>
      <c r="F1145" s="66"/>
      <c r="G1145" s="66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</row>
    <row r="1146" spans="1:172" ht="15" x14ac:dyDescent="0.3">
      <c r="A1146" s="68"/>
      <c r="B1146" s="66"/>
      <c r="C1146" s="66"/>
      <c r="D1146" s="66"/>
      <c r="E1146" s="66"/>
      <c r="F1146" s="66"/>
      <c r="G1146" s="66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</row>
    <row r="1147" spans="1:172" ht="15" x14ac:dyDescent="0.3">
      <c r="A1147" s="68"/>
      <c r="B1147" s="66"/>
      <c r="C1147" s="66"/>
      <c r="D1147" s="66"/>
      <c r="E1147" s="66"/>
      <c r="F1147" s="66"/>
      <c r="G1147" s="66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</row>
    <row r="1148" spans="1:172" ht="15" x14ac:dyDescent="0.3">
      <c r="A1148" s="68"/>
      <c r="B1148" s="66"/>
      <c r="C1148" s="66"/>
      <c r="D1148" s="66"/>
      <c r="E1148" s="66"/>
      <c r="F1148" s="66"/>
      <c r="G1148" s="66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</row>
    <row r="1149" spans="1:172" ht="15" x14ac:dyDescent="0.3">
      <c r="A1149" s="68"/>
      <c r="B1149" s="66"/>
      <c r="C1149" s="66"/>
      <c r="D1149" s="66"/>
      <c r="E1149" s="66"/>
      <c r="F1149" s="66"/>
      <c r="G1149" s="66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</row>
    <row r="1150" spans="1:172" ht="15" x14ac:dyDescent="0.3">
      <c r="A1150" s="68"/>
      <c r="B1150" s="66"/>
      <c r="C1150" s="66"/>
      <c r="D1150" s="66"/>
      <c r="E1150" s="66"/>
      <c r="F1150" s="66"/>
      <c r="G1150" s="66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</row>
    <row r="1151" spans="1:172" ht="15" x14ac:dyDescent="0.3">
      <c r="A1151" s="68"/>
      <c r="B1151" s="66"/>
      <c r="C1151" s="66"/>
      <c r="D1151" s="66"/>
      <c r="E1151" s="66"/>
      <c r="F1151" s="66"/>
      <c r="G1151" s="66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</row>
    <row r="1152" spans="1:172" ht="15" x14ac:dyDescent="0.3">
      <c r="A1152" s="68"/>
      <c r="B1152" s="66"/>
      <c r="C1152" s="66"/>
      <c r="D1152" s="66"/>
      <c r="E1152" s="66"/>
      <c r="F1152" s="66"/>
      <c r="G1152" s="66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</row>
    <row r="1153" spans="1:172" ht="15" x14ac:dyDescent="0.3">
      <c r="A1153" s="68"/>
      <c r="B1153" s="66"/>
      <c r="C1153" s="66"/>
      <c r="D1153" s="66"/>
      <c r="E1153" s="66"/>
      <c r="F1153" s="66"/>
      <c r="G1153" s="66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</row>
    <row r="1154" spans="1:172" ht="15" x14ac:dyDescent="0.3">
      <c r="A1154" s="68"/>
      <c r="B1154" s="66"/>
      <c r="C1154" s="66"/>
      <c r="D1154" s="66"/>
      <c r="E1154" s="66"/>
      <c r="F1154" s="66"/>
      <c r="G1154" s="66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</row>
    <row r="1155" spans="1:172" ht="15" x14ac:dyDescent="0.3">
      <c r="A1155" s="68"/>
      <c r="B1155" s="66"/>
      <c r="C1155" s="66"/>
      <c r="D1155" s="66"/>
      <c r="E1155" s="66"/>
      <c r="F1155" s="66"/>
      <c r="G1155" s="66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</row>
    <row r="1156" spans="1:172" ht="15" x14ac:dyDescent="0.3">
      <c r="A1156" s="68"/>
      <c r="B1156" s="66"/>
      <c r="C1156" s="66"/>
      <c r="D1156" s="66"/>
      <c r="E1156" s="66"/>
      <c r="F1156" s="66"/>
      <c r="G1156" s="66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</row>
    <row r="1157" spans="1:172" ht="15" x14ac:dyDescent="0.3">
      <c r="A1157" s="68"/>
      <c r="B1157" s="66"/>
      <c r="C1157" s="66"/>
      <c r="D1157" s="66"/>
      <c r="E1157" s="66"/>
      <c r="F1157" s="66"/>
      <c r="G1157" s="66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</row>
    <row r="1158" spans="1:172" ht="15" x14ac:dyDescent="0.3">
      <c r="A1158" s="68"/>
      <c r="B1158" s="66"/>
      <c r="C1158" s="66"/>
      <c r="D1158" s="66"/>
      <c r="E1158" s="66"/>
      <c r="F1158" s="66"/>
      <c r="G1158" s="66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</row>
    <row r="1159" spans="1:172" ht="15" x14ac:dyDescent="0.3">
      <c r="A1159" s="68"/>
      <c r="B1159" s="66"/>
      <c r="C1159" s="66"/>
      <c r="D1159" s="66"/>
      <c r="E1159" s="66"/>
      <c r="F1159" s="66"/>
      <c r="G1159" s="66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</row>
    <row r="1160" spans="1:172" ht="15" x14ac:dyDescent="0.3">
      <c r="A1160" s="68"/>
      <c r="B1160" s="66"/>
      <c r="C1160" s="66"/>
      <c r="D1160" s="66"/>
      <c r="E1160" s="66"/>
      <c r="F1160" s="66"/>
      <c r="G1160" s="66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  <c r="CB1160" s="40"/>
      <c r="CC1160" s="40"/>
      <c r="CD1160" s="40"/>
      <c r="CE1160" s="40"/>
      <c r="CF1160" s="40"/>
      <c r="CG1160" s="40"/>
      <c r="CH1160" s="40"/>
      <c r="CI1160" s="40"/>
      <c r="CJ1160" s="40"/>
      <c r="CK1160" s="40"/>
      <c r="CL1160" s="40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</row>
    <row r="1161" spans="1:172" ht="15" x14ac:dyDescent="0.3">
      <c r="A1161" s="68"/>
      <c r="B1161" s="66"/>
      <c r="C1161" s="66"/>
      <c r="D1161" s="66"/>
      <c r="E1161" s="66"/>
      <c r="F1161" s="66"/>
      <c r="G1161" s="66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  <c r="CB1161" s="40"/>
      <c r="CC1161" s="40"/>
      <c r="CD1161" s="40"/>
      <c r="CE1161" s="40"/>
      <c r="CF1161" s="40"/>
      <c r="CG1161" s="40"/>
      <c r="CH1161" s="40"/>
      <c r="CI1161" s="40"/>
      <c r="CJ1161" s="40"/>
      <c r="CK1161" s="40"/>
      <c r="CL1161" s="40"/>
      <c r="CM1161" s="40"/>
      <c r="CN1161" s="40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</row>
    <row r="1162" spans="1:172" ht="15" x14ac:dyDescent="0.3">
      <c r="A1162" s="67"/>
      <c r="B1162" s="40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  <c r="CB1162" s="40"/>
      <c r="CC1162" s="40"/>
      <c r="CD1162" s="40"/>
      <c r="CE1162" s="40"/>
      <c r="CF1162" s="40"/>
      <c r="CG1162" s="40"/>
      <c r="CH1162" s="40"/>
      <c r="CI1162" s="40"/>
      <c r="CJ1162" s="40"/>
      <c r="CK1162" s="40"/>
      <c r="CL1162" s="40"/>
      <c r="CM1162" s="40"/>
      <c r="CN1162" s="40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</row>
    <row r="1163" spans="1:172" ht="15" x14ac:dyDescent="0.3">
      <c r="A1163" s="67"/>
      <c r="B1163" s="40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  <c r="CG1163" s="40"/>
      <c r="CH1163" s="40"/>
      <c r="CI1163" s="40"/>
      <c r="CJ1163" s="40"/>
      <c r="CK1163" s="40"/>
      <c r="CL1163" s="40"/>
      <c r="CM1163" s="40"/>
      <c r="CN1163" s="40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</row>
    <row r="1164" spans="1:172" ht="15" x14ac:dyDescent="0.3">
      <c r="A1164" s="67"/>
      <c r="B1164" s="40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  <c r="CB1164" s="40"/>
      <c r="CC1164" s="40"/>
      <c r="CD1164" s="40"/>
      <c r="CE1164" s="40"/>
      <c r="CF1164" s="40"/>
      <c r="CG1164" s="40"/>
      <c r="CH1164" s="40"/>
      <c r="CI1164" s="40"/>
      <c r="CJ1164" s="40"/>
      <c r="CK1164" s="40"/>
      <c r="CL1164" s="40"/>
      <c r="CM1164" s="40"/>
      <c r="CN1164" s="40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</row>
    <row r="1165" spans="1:172" ht="15" x14ac:dyDescent="0.3">
      <c r="A1165" s="67"/>
      <c r="B1165" s="40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  <c r="CG1165" s="40"/>
      <c r="CH1165" s="40"/>
      <c r="CI1165" s="40"/>
      <c r="CJ1165" s="40"/>
      <c r="CK1165" s="40"/>
      <c r="CL1165" s="40"/>
      <c r="CM1165" s="40"/>
      <c r="CN1165" s="40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</row>
    <row r="1166" spans="1:172" ht="15" x14ac:dyDescent="0.3">
      <c r="A1166" s="67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  <c r="CG1166" s="40"/>
      <c r="CH1166" s="40"/>
      <c r="CI1166" s="40"/>
      <c r="CJ1166" s="40"/>
      <c r="CK1166" s="40"/>
      <c r="CL1166" s="40"/>
      <c r="CM1166" s="40"/>
      <c r="CN1166" s="40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</row>
    <row r="1167" spans="1:172" ht="15" x14ac:dyDescent="0.3">
      <c r="A1167" s="67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  <c r="CG1167" s="40"/>
      <c r="CH1167" s="40"/>
      <c r="CI1167" s="40"/>
      <c r="CJ1167" s="40"/>
      <c r="CK1167" s="40"/>
      <c r="CL1167" s="40"/>
      <c r="CM1167" s="40"/>
      <c r="CN1167" s="40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</row>
    <row r="1168" spans="1:172" ht="15" x14ac:dyDescent="0.3">
      <c r="A1168" s="67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  <c r="CG1168" s="40"/>
      <c r="CH1168" s="40"/>
      <c r="CI1168" s="40"/>
      <c r="CJ1168" s="40"/>
      <c r="CK1168" s="40"/>
      <c r="CL1168" s="40"/>
      <c r="CM1168" s="40"/>
      <c r="CN1168" s="40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</row>
    <row r="1169" spans="1:172" ht="15" x14ac:dyDescent="0.3">
      <c r="A1169" s="67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</row>
    <row r="1170" spans="1:172" ht="15" x14ac:dyDescent="0.3">
      <c r="A1170" s="67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  <c r="CG1170" s="40"/>
      <c r="CH1170" s="40"/>
      <c r="CI1170" s="40"/>
      <c r="CJ1170" s="40"/>
      <c r="CK1170" s="40"/>
      <c r="CL1170" s="40"/>
      <c r="CM1170" s="40"/>
      <c r="CN1170" s="40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</row>
    <row r="1171" spans="1:172" ht="15" x14ac:dyDescent="0.3">
      <c r="A1171" s="67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  <c r="CG1171" s="40"/>
      <c r="CH1171" s="40"/>
      <c r="CI1171" s="40"/>
      <c r="CJ1171" s="40"/>
      <c r="CK1171" s="40"/>
      <c r="CL1171" s="40"/>
      <c r="CM1171" s="40"/>
      <c r="CN1171" s="40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</row>
    <row r="1172" spans="1:172" ht="15" x14ac:dyDescent="0.3">
      <c r="A1172" s="67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  <c r="CG1172" s="40"/>
      <c r="CH1172" s="40"/>
      <c r="CI1172" s="40"/>
      <c r="CJ1172" s="40"/>
      <c r="CK1172" s="40"/>
      <c r="CL1172" s="40"/>
      <c r="CM1172" s="40"/>
      <c r="CN1172" s="40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</row>
    <row r="1173" spans="1:172" ht="15" x14ac:dyDescent="0.3">
      <c r="A1173" s="67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  <c r="CG1173" s="40"/>
      <c r="CH1173" s="40"/>
      <c r="CI1173" s="40"/>
      <c r="CJ1173" s="40"/>
      <c r="CK1173" s="40"/>
      <c r="CL1173" s="40"/>
      <c r="CM1173" s="40"/>
      <c r="CN1173" s="40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</row>
    <row r="1174" spans="1:172" ht="15" x14ac:dyDescent="0.3">
      <c r="A1174" s="67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  <c r="CG1174" s="40"/>
      <c r="CH1174" s="40"/>
      <c r="CI1174" s="40"/>
      <c r="CJ1174" s="40"/>
      <c r="CK1174" s="40"/>
      <c r="CL1174" s="40"/>
      <c r="CM1174" s="40"/>
      <c r="CN1174" s="40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</row>
    <row r="1175" spans="1:172" ht="15" x14ac:dyDescent="0.3">
      <c r="A1175" s="67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  <c r="CG1175" s="40"/>
      <c r="CH1175" s="40"/>
      <c r="CI1175" s="40"/>
      <c r="CJ1175" s="40"/>
      <c r="CK1175" s="40"/>
      <c r="CL1175" s="40"/>
      <c r="CM1175" s="40"/>
      <c r="CN1175" s="40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</row>
    <row r="1176" spans="1:172" ht="15" x14ac:dyDescent="0.3">
      <c r="A1176" s="67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  <c r="CG1176" s="40"/>
      <c r="CH1176" s="40"/>
      <c r="CI1176" s="40"/>
      <c r="CJ1176" s="40"/>
      <c r="CK1176" s="40"/>
      <c r="CL1176" s="40"/>
      <c r="CM1176" s="40"/>
      <c r="CN1176" s="40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</row>
    <row r="1177" spans="1:172" ht="15" x14ac:dyDescent="0.3">
      <c r="A1177" s="67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  <c r="CG1177" s="40"/>
      <c r="CH1177" s="40"/>
      <c r="CI1177" s="40"/>
      <c r="CJ1177" s="40"/>
      <c r="CK1177" s="40"/>
      <c r="CL1177" s="40"/>
      <c r="CM1177" s="40"/>
      <c r="CN1177" s="40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</row>
    <row r="1178" spans="1:172" ht="15" x14ac:dyDescent="0.3">
      <c r="A1178" s="67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  <c r="CG1178" s="40"/>
      <c r="CH1178" s="40"/>
      <c r="CI1178" s="40"/>
      <c r="CJ1178" s="40"/>
      <c r="CK1178" s="40"/>
      <c r="CL1178" s="40"/>
      <c r="CM1178" s="40"/>
      <c r="CN1178" s="40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</row>
    <row r="1179" spans="1:172" ht="15" x14ac:dyDescent="0.3">
      <c r="A1179" s="67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  <c r="CG1179" s="40"/>
      <c r="CH1179" s="40"/>
      <c r="CI1179" s="40"/>
      <c r="CJ1179" s="40"/>
      <c r="CK1179" s="40"/>
      <c r="CL1179" s="40"/>
      <c r="CM1179" s="40"/>
      <c r="CN1179" s="40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</row>
    <row r="1180" spans="1:172" ht="15" x14ac:dyDescent="0.3">
      <c r="A1180" s="67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  <c r="CG1180" s="40"/>
      <c r="CH1180" s="40"/>
      <c r="CI1180" s="40"/>
      <c r="CJ1180" s="40"/>
      <c r="CK1180" s="40"/>
      <c r="CL1180" s="40"/>
      <c r="CM1180" s="40"/>
      <c r="CN1180" s="40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</row>
    <row r="1181" spans="1:172" ht="15" x14ac:dyDescent="0.3">
      <c r="A1181" s="67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  <c r="CG1181" s="40"/>
      <c r="CH1181" s="40"/>
      <c r="CI1181" s="40"/>
      <c r="CJ1181" s="40"/>
      <c r="CK1181" s="40"/>
      <c r="CL1181" s="40"/>
      <c r="CM1181" s="40"/>
      <c r="CN1181" s="40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</row>
    <row r="1182" spans="1:172" ht="15" x14ac:dyDescent="0.3">
      <c r="A1182" s="67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  <c r="CG1182" s="40"/>
      <c r="CH1182" s="40"/>
      <c r="CI1182" s="40"/>
      <c r="CJ1182" s="40"/>
      <c r="CK1182" s="40"/>
      <c r="CL1182" s="40"/>
      <c r="CM1182" s="40"/>
      <c r="CN1182" s="40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</row>
    <row r="1183" spans="1:172" ht="15" x14ac:dyDescent="0.3">
      <c r="A1183" s="67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  <c r="CG1183" s="40"/>
      <c r="CH1183" s="40"/>
      <c r="CI1183" s="40"/>
      <c r="CJ1183" s="40"/>
      <c r="CK1183" s="40"/>
      <c r="CL1183" s="40"/>
      <c r="CM1183" s="40"/>
      <c r="CN1183" s="40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</row>
    <row r="1184" spans="1:172" ht="15" x14ac:dyDescent="0.3">
      <c r="A1184" s="67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  <c r="CG1184" s="40"/>
      <c r="CH1184" s="40"/>
      <c r="CI1184" s="40"/>
      <c r="CJ1184" s="40"/>
      <c r="CK1184" s="40"/>
      <c r="CL1184" s="40"/>
      <c r="CM1184" s="40"/>
      <c r="CN1184" s="40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</row>
    <row r="1185" spans="1:172" ht="15" x14ac:dyDescent="0.3">
      <c r="A1185" s="67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  <c r="CG1185" s="40"/>
      <c r="CH1185" s="40"/>
      <c r="CI1185" s="40"/>
      <c r="CJ1185" s="40"/>
      <c r="CK1185" s="40"/>
      <c r="CL1185" s="40"/>
      <c r="CM1185" s="40"/>
      <c r="CN1185" s="40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</row>
    <row r="1186" spans="1:172" ht="15" x14ac:dyDescent="0.3">
      <c r="A1186" s="67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  <c r="CG1186" s="40"/>
      <c r="CH1186" s="40"/>
      <c r="CI1186" s="40"/>
      <c r="CJ1186" s="40"/>
      <c r="CK1186" s="40"/>
      <c r="CL1186" s="40"/>
      <c r="CM1186" s="40"/>
      <c r="CN1186" s="40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</row>
    <row r="1187" spans="1:172" ht="15" x14ac:dyDescent="0.3">
      <c r="A1187" s="67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  <c r="CG1187" s="40"/>
      <c r="CH1187" s="40"/>
      <c r="CI1187" s="40"/>
      <c r="CJ1187" s="40"/>
      <c r="CK1187" s="40"/>
      <c r="CL1187" s="40"/>
      <c r="CM1187" s="40"/>
      <c r="CN1187" s="40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</row>
    <row r="1188" spans="1:172" ht="15" x14ac:dyDescent="0.3">
      <c r="A1188" s="67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  <c r="CG1188" s="40"/>
      <c r="CH1188" s="40"/>
      <c r="CI1188" s="40"/>
      <c r="CJ1188" s="40"/>
      <c r="CK1188" s="40"/>
      <c r="CL1188" s="40"/>
      <c r="CM1188" s="40"/>
      <c r="CN1188" s="40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</row>
    <row r="1189" spans="1:172" ht="15" x14ac:dyDescent="0.3">
      <c r="A1189" s="67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  <c r="CG1189" s="40"/>
      <c r="CH1189" s="40"/>
      <c r="CI1189" s="40"/>
      <c r="CJ1189" s="40"/>
      <c r="CK1189" s="40"/>
      <c r="CL1189" s="40"/>
      <c r="CM1189" s="40"/>
      <c r="CN1189" s="40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</row>
    <row r="1190" spans="1:172" ht="15" x14ac:dyDescent="0.3">
      <c r="A1190" s="67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  <c r="CG1190" s="40"/>
      <c r="CH1190" s="40"/>
      <c r="CI1190" s="40"/>
      <c r="CJ1190" s="40"/>
      <c r="CK1190" s="40"/>
      <c r="CL1190" s="40"/>
      <c r="CM1190" s="40"/>
      <c r="CN1190" s="40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</row>
    <row r="1191" spans="1:172" ht="15" x14ac:dyDescent="0.3">
      <c r="A1191" s="67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  <c r="CG1191" s="40"/>
      <c r="CH1191" s="40"/>
      <c r="CI1191" s="40"/>
      <c r="CJ1191" s="40"/>
      <c r="CK1191" s="40"/>
      <c r="CL1191" s="40"/>
      <c r="CM1191" s="40"/>
      <c r="CN1191" s="40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</row>
    <row r="1192" spans="1:172" ht="15" x14ac:dyDescent="0.3">
      <c r="A1192" s="67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  <c r="CG1192" s="40"/>
      <c r="CH1192" s="40"/>
      <c r="CI1192" s="40"/>
      <c r="CJ1192" s="40"/>
      <c r="CK1192" s="40"/>
      <c r="CL1192" s="40"/>
      <c r="CM1192" s="40"/>
      <c r="CN1192" s="40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</row>
    <row r="1193" spans="1:172" ht="15" x14ac:dyDescent="0.3">
      <c r="A1193" s="67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  <c r="CG1193" s="40"/>
      <c r="CH1193" s="40"/>
      <c r="CI1193" s="40"/>
      <c r="CJ1193" s="40"/>
      <c r="CK1193" s="40"/>
      <c r="CL1193" s="40"/>
      <c r="CM1193" s="40"/>
      <c r="CN1193" s="40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</row>
    <row r="1194" spans="1:172" ht="15" x14ac:dyDescent="0.3">
      <c r="A1194" s="67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  <c r="CG1194" s="40"/>
      <c r="CH1194" s="40"/>
      <c r="CI1194" s="40"/>
      <c r="CJ1194" s="40"/>
      <c r="CK1194" s="40"/>
      <c r="CL1194" s="40"/>
      <c r="CM1194" s="40"/>
      <c r="CN1194" s="40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</row>
    <row r="1195" spans="1:172" ht="15" x14ac:dyDescent="0.3">
      <c r="A1195" s="67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  <c r="CG1195" s="40"/>
      <c r="CH1195" s="40"/>
      <c r="CI1195" s="40"/>
      <c r="CJ1195" s="40"/>
      <c r="CK1195" s="40"/>
      <c r="CL1195" s="40"/>
      <c r="CM1195" s="40"/>
      <c r="CN1195" s="40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</row>
    <row r="1196" spans="1:172" ht="15" x14ac:dyDescent="0.3">
      <c r="A1196" s="67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</row>
    <row r="1197" spans="1:172" ht="15" x14ac:dyDescent="0.3">
      <c r="A1197" s="67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  <c r="CG1197" s="40"/>
      <c r="CH1197" s="40"/>
      <c r="CI1197" s="40"/>
      <c r="CJ1197" s="40"/>
      <c r="CK1197" s="40"/>
      <c r="CL1197" s="40"/>
      <c r="CM1197" s="40"/>
      <c r="CN1197" s="40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</row>
    <row r="1198" spans="1:172" ht="15" x14ac:dyDescent="0.3">
      <c r="A1198" s="67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</row>
    <row r="1199" spans="1:172" ht="15" x14ac:dyDescent="0.3">
      <c r="A1199" s="67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</row>
    <row r="1200" spans="1:172" ht="15" x14ac:dyDescent="0.3">
      <c r="A1200" s="67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  <c r="CG1200" s="40"/>
      <c r="CH1200" s="40"/>
      <c r="CI1200" s="40"/>
      <c r="CJ1200" s="40"/>
      <c r="CK1200" s="40"/>
      <c r="CL1200" s="40"/>
      <c r="CM1200" s="40"/>
      <c r="CN1200" s="40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</row>
    <row r="1201" spans="1:172" ht="15" x14ac:dyDescent="0.3">
      <c r="A1201" s="67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  <c r="CG1201" s="40"/>
      <c r="CH1201" s="40"/>
      <c r="CI1201" s="40"/>
      <c r="CJ1201" s="40"/>
      <c r="CK1201" s="40"/>
      <c r="CL1201" s="40"/>
      <c r="CM1201" s="40"/>
      <c r="CN1201" s="40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</row>
    <row r="1202" spans="1:172" ht="15" x14ac:dyDescent="0.3">
      <c r="A1202" s="67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  <c r="CG1202" s="40"/>
      <c r="CH1202" s="40"/>
      <c r="CI1202" s="40"/>
      <c r="CJ1202" s="40"/>
      <c r="CK1202" s="40"/>
      <c r="CL1202" s="40"/>
      <c r="CM1202" s="40"/>
      <c r="CN1202" s="40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</row>
    <row r="1203" spans="1:172" ht="15" x14ac:dyDescent="0.3">
      <c r="A1203" s="67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  <c r="CG1203" s="40"/>
      <c r="CH1203" s="40"/>
      <c r="CI1203" s="40"/>
      <c r="CJ1203" s="40"/>
      <c r="CK1203" s="40"/>
      <c r="CL1203" s="40"/>
      <c r="CM1203" s="40"/>
      <c r="CN1203" s="40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</row>
    <row r="1204" spans="1:172" ht="15" x14ac:dyDescent="0.3">
      <c r="A1204" s="67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  <c r="CG1204" s="40"/>
      <c r="CH1204" s="40"/>
      <c r="CI1204" s="40"/>
      <c r="CJ1204" s="40"/>
      <c r="CK1204" s="40"/>
      <c r="CL1204" s="40"/>
      <c r="CM1204" s="40"/>
      <c r="CN1204" s="40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</row>
    <row r="1205" spans="1:172" ht="15" x14ac:dyDescent="0.3">
      <c r="A1205" s="67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  <c r="CG1205" s="40"/>
      <c r="CH1205" s="40"/>
      <c r="CI1205" s="40"/>
      <c r="CJ1205" s="40"/>
      <c r="CK1205" s="40"/>
      <c r="CL1205" s="40"/>
      <c r="CM1205" s="40"/>
      <c r="CN1205" s="40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</row>
    <row r="1206" spans="1:172" ht="15" x14ac:dyDescent="0.3">
      <c r="A1206" s="67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  <c r="CG1206" s="40"/>
      <c r="CH1206" s="40"/>
      <c r="CI1206" s="40"/>
      <c r="CJ1206" s="40"/>
      <c r="CK1206" s="40"/>
      <c r="CL1206" s="40"/>
      <c r="CM1206" s="40"/>
      <c r="CN1206" s="40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</row>
    <row r="1207" spans="1:172" ht="15" x14ac:dyDescent="0.3">
      <c r="A1207" s="67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  <c r="CG1207" s="40"/>
      <c r="CH1207" s="40"/>
      <c r="CI1207" s="40"/>
      <c r="CJ1207" s="40"/>
      <c r="CK1207" s="40"/>
      <c r="CL1207" s="40"/>
      <c r="CM1207" s="40"/>
      <c r="CN1207" s="40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</row>
    <row r="1208" spans="1:172" ht="15" x14ac:dyDescent="0.3">
      <c r="A1208" s="67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  <c r="CG1208" s="40"/>
      <c r="CH1208" s="40"/>
      <c r="CI1208" s="40"/>
      <c r="CJ1208" s="40"/>
      <c r="CK1208" s="40"/>
      <c r="CL1208" s="40"/>
      <c r="CM1208" s="40"/>
      <c r="CN1208" s="40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</row>
    <row r="1209" spans="1:172" ht="15" x14ac:dyDescent="0.3">
      <c r="A1209" s="67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  <c r="CG1209" s="40"/>
      <c r="CH1209" s="40"/>
      <c r="CI1209" s="40"/>
      <c r="CJ1209" s="40"/>
      <c r="CK1209" s="40"/>
      <c r="CL1209" s="40"/>
      <c r="CM1209" s="40"/>
      <c r="CN1209" s="40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</row>
    <row r="1210" spans="1:172" ht="15" x14ac:dyDescent="0.3">
      <c r="A1210" s="67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  <c r="CG1210" s="40"/>
      <c r="CH1210" s="40"/>
      <c r="CI1210" s="40"/>
      <c r="CJ1210" s="40"/>
      <c r="CK1210" s="40"/>
      <c r="CL1210" s="40"/>
      <c r="CM1210" s="40"/>
      <c r="CN1210" s="40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</row>
    <row r="1211" spans="1:172" ht="15" x14ac:dyDescent="0.3">
      <c r="A1211" s="67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  <c r="CG1211" s="40"/>
      <c r="CH1211" s="40"/>
      <c r="CI1211" s="40"/>
      <c r="CJ1211" s="40"/>
      <c r="CK1211" s="40"/>
      <c r="CL1211" s="40"/>
      <c r="CM1211" s="40"/>
      <c r="CN1211" s="40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</row>
    <row r="1212" spans="1:172" ht="15" x14ac:dyDescent="0.3">
      <c r="A1212" s="67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  <c r="CG1212" s="40"/>
      <c r="CH1212" s="40"/>
      <c r="CI1212" s="40"/>
      <c r="CJ1212" s="40"/>
      <c r="CK1212" s="40"/>
      <c r="CL1212" s="40"/>
      <c r="CM1212" s="40"/>
      <c r="CN1212" s="40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</row>
    <row r="1213" spans="1:172" ht="15" x14ac:dyDescent="0.3">
      <c r="A1213" s="67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  <c r="CG1213" s="40"/>
      <c r="CH1213" s="40"/>
      <c r="CI1213" s="40"/>
      <c r="CJ1213" s="40"/>
      <c r="CK1213" s="40"/>
      <c r="CL1213" s="40"/>
      <c r="CM1213" s="40"/>
      <c r="CN1213" s="40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</row>
    <row r="1214" spans="1:172" ht="15" x14ac:dyDescent="0.3">
      <c r="A1214" s="67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  <c r="CG1214" s="40"/>
      <c r="CH1214" s="40"/>
      <c r="CI1214" s="40"/>
      <c r="CJ1214" s="40"/>
      <c r="CK1214" s="40"/>
      <c r="CL1214" s="40"/>
      <c r="CM1214" s="40"/>
      <c r="CN1214" s="40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</row>
    <row r="1215" spans="1:172" ht="15" x14ac:dyDescent="0.3">
      <c r="A1215" s="67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  <c r="CG1215" s="40"/>
      <c r="CH1215" s="40"/>
      <c r="CI1215" s="40"/>
      <c r="CJ1215" s="40"/>
      <c r="CK1215" s="40"/>
      <c r="CL1215" s="40"/>
      <c r="CM1215" s="40"/>
      <c r="CN1215" s="40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</row>
    <row r="1216" spans="1:172" ht="15" x14ac:dyDescent="0.3">
      <c r="A1216" s="67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  <c r="CG1216" s="40"/>
      <c r="CH1216" s="40"/>
      <c r="CI1216" s="40"/>
      <c r="CJ1216" s="40"/>
      <c r="CK1216" s="40"/>
      <c r="CL1216" s="40"/>
      <c r="CM1216" s="40"/>
      <c r="CN1216" s="40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</row>
    <row r="1217" spans="1:172" ht="15" x14ac:dyDescent="0.3">
      <c r="A1217" s="67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  <c r="CG1217" s="40"/>
      <c r="CH1217" s="40"/>
      <c r="CI1217" s="40"/>
      <c r="CJ1217" s="40"/>
      <c r="CK1217" s="40"/>
      <c r="CL1217" s="40"/>
      <c r="CM1217" s="40"/>
      <c r="CN1217" s="40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</row>
    <row r="1218" spans="1:172" ht="15" x14ac:dyDescent="0.3">
      <c r="A1218" s="67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  <c r="CG1218" s="40"/>
      <c r="CH1218" s="40"/>
      <c r="CI1218" s="40"/>
      <c r="CJ1218" s="40"/>
      <c r="CK1218" s="40"/>
      <c r="CL1218" s="40"/>
      <c r="CM1218" s="40"/>
      <c r="CN1218" s="40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</row>
    <row r="1219" spans="1:172" ht="15" x14ac:dyDescent="0.3">
      <c r="A1219" s="67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  <c r="CG1219" s="40"/>
      <c r="CH1219" s="40"/>
      <c r="CI1219" s="40"/>
      <c r="CJ1219" s="40"/>
      <c r="CK1219" s="40"/>
      <c r="CL1219" s="40"/>
      <c r="CM1219" s="40"/>
      <c r="CN1219" s="40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</row>
    <row r="1220" spans="1:172" ht="15" x14ac:dyDescent="0.3">
      <c r="A1220" s="67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  <c r="CG1220" s="40"/>
      <c r="CH1220" s="40"/>
      <c r="CI1220" s="40"/>
      <c r="CJ1220" s="40"/>
      <c r="CK1220" s="40"/>
      <c r="CL1220" s="40"/>
      <c r="CM1220" s="40"/>
      <c r="CN1220" s="40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</row>
    <row r="1221" spans="1:172" ht="15" x14ac:dyDescent="0.3">
      <c r="A1221" s="67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  <c r="CG1221" s="40"/>
      <c r="CH1221" s="40"/>
      <c r="CI1221" s="40"/>
      <c r="CJ1221" s="40"/>
      <c r="CK1221" s="40"/>
      <c r="CL1221" s="40"/>
      <c r="CM1221" s="40"/>
      <c r="CN1221" s="40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</row>
    <row r="1222" spans="1:172" ht="15" x14ac:dyDescent="0.3">
      <c r="A1222" s="67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  <c r="CG1222" s="40"/>
      <c r="CH1222" s="40"/>
      <c r="CI1222" s="40"/>
      <c r="CJ1222" s="40"/>
      <c r="CK1222" s="40"/>
      <c r="CL1222" s="40"/>
      <c r="CM1222" s="40"/>
      <c r="CN1222" s="40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</row>
    <row r="1223" spans="1:172" ht="15" x14ac:dyDescent="0.3">
      <c r="A1223" s="67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</row>
    <row r="1224" spans="1:172" ht="15" x14ac:dyDescent="0.3">
      <c r="A1224" s="67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  <c r="CG1224" s="40"/>
      <c r="CH1224" s="40"/>
      <c r="CI1224" s="40"/>
      <c r="CJ1224" s="40"/>
      <c r="CK1224" s="40"/>
      <c r="CL1224" s="40"/>
      <c r="CM1224" s="40"/>
      <c r="CN1224" s="40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</row>
    <row r="1225" spans="1:172" ht="15" x14ac:dyDescent="0.3">
      <c r="A1225" s="67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  <c r="CG1225" s="40"/>
      <c r="CH1225" s="40"/>
      <c r="CI1225" s="40"/>
      <c r="CJ1225" s="40"/>
      <c r="CK1225" s="40"/>
      <c r="CL1225" s="40"/>
      <c r="CM1225" s="40"/>
      <c r="CN1225" s="40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</row>
    <row r="1226" spans="1:172" ht="15" x14ac:dyDescent="0.3">
      <c r="A1226" s="67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  <c r="CG1226" s="40"/>
      <c r="CH1226" s="40"/>
      <c r="CI1226" s="40"/>
      <c r="CJ1226" s="40"/>
      <c r="CK1226" s="40"/>
      <c r="CL1226" s="40"/>
      <c r="CM1226" s="40"/>
      <c r="CN1226" s="40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</row>
    <row r="1227" spans="1:172" ht="15" x14ac:dyDescent="0.3">
      <c r="A1227" s="67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  <c r="CG1227" s="40"/>
      <c r="CH1227" s="40"/>
      <c r="CI1227" s="40"/>
      <c r="CJ1227" s="40"/>
      <c r="CK1227" s="40"/>
      <c r="CL1227" s="40"/>
      <c r="CM1227" s="40"/>
      <c r="CN1227" s="40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</row>
    <row r="1228" spans="1:172" ht="15" x14ac:dyDescent="0.3">
      <c r="A1228" s="67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</row>
    <row r="1229" spans="1:172" ht="15" x14ac:dyDescent="0.3">
      <c r="A1229" s="67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</row>
    <row r="1230" spans="1:172" ht="15" x14ac:dyDescent="0.3">
      <c r="A1230" s="67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</row>
    <row r="1231" spans="1:172" ht="15" x14ac:dyDescent="0.3">
      <c r="A1231" s="67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  <c r="CG1231" s="40"/>
      <c r="CH1231" s="40"/>
      <c r="CI1231" s="40"/>
      <c r="CJ1231" s="40"/>
      <c r="CK1231" s="40"/>
      <c r="CL1231" s="40"/>
      <c r="CM1231" s="40"/>
      <c r="CN1231" s="40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</row>
    <row r="1232" spans="1:172" ht="15" x14ac:dyDescent="0.3">
      <c r="A1232" s="67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</row>
    <row r="1233" spans="1:172" ht="15" x14ac:dyDescent="0.3">
      <c r="A1233" s="67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</row>
    <row r="1234" spans="1:172" ht="15" x14ac:dyDescent="0.3">
      <c r="A1234" s="67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</row>
    <row r="1235" spans="1:172" ht="15" x14ac:dyDescent="0.3">
      <c r="A1235" s="67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</row>
    <row r="1236" spans="1:172" ht="15" x14ac:dyDescent="0.3">
      <c r="A1236" s="67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</row>
    <row r="1237" spans="1:172" ht="15" x14ac:dyDescent="0.3">
      <c r="A1237" s="67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</row>
    <row r="1238" spans="1:172" ht="15" x14ac:dyDescent="0.3">
      <c r="A1238" s="67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</row>
    <row r="1239" spans="1:172" ht="15" x14ac:dyDescent="0.3">
      <c r="A1239" s="67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</row>
    <row r="1240" spans="1:172" ht="15" x14ac:dyDescent="0.3">
      <c r="A1240" s="67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</row>
    <row r="1241" spans="1:172" ht="15" x14ac:dyDescent="0.3">
      <c r="A1241" s="67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</row>
    <row r="1242" spans="1:172" ht="15" x14ac:dyDescent="0.3">
      <c r="A1242" s="67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</row>
    <row r="1243" spans="1:172" ht="15" x14ac:dyDescent="0.3">
      <c r="A1243" s="67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</row>
    <row r="1244" spans="1:172" ht="15" x14ac:dyDescent="0.3">
      <c r="A1244" s="67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</row>
    <row r="1245" spans="1:172" ht="15" x14ac:dyDescent="0.3">
      <c r="A1245" s="67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</row>
    <row r="1246" spans="1:172" ht="15" x14ac:dyDescent="0.3">
      <c r="A1246" s="67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</row>
    <row r="1247" spans="1:172" ht="15" x14ac:dyDescent="0.3">
      <c r="A1247" s="67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</row>
    <row r="1248" spans="1:172" ht="15" x14ac:dyDescent="0.3">
      <c r="A1248" s="67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  <c r="CG1248" s="40"/>
      <c r="CH1248" s="40"/>
      <c r="CI1248" s="40"/>
      <c r="CJ1248" s="40"/>
      <c r="CK1248" s="40"/>
      <c r="CL1248" s="40"/>
      <c r="CM1248" s="40"/>
      <c r="CN1248" s="40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</row>
    <row r="1249" spans="1:172" ht="15" x14ac:dyDescent="0.3">
      <c r="A1249" s="67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</row>
    <row r="1250" spans="1:172" ht="15" x14ac:dyDescent="0.3">
      <c r="A1250" s="67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</row>
    <row r="1251" spans="1:172" ht="15" x14ac:dyDescent="0.3">
      <c r="A1251" s="67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</row>
    <row r="1252" spans="1:172" ht="15" x14ac:dyDescent="0.3">
      <c r="A1252" s="67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</row>
    <row r="1253" spans="1:172" ht="15" x14ac:dyDescent="0.3">
      <c r="A1253" s="67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</row>
    <row r="1254" spans="1:172" ht="15" x14ac:dyDescent="0.3">
      <c r="A1254" s="67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  <c r="CG1254" s="40"/>
      <c r="CH1254" s="40"/>
      <c r="CI1254" s="40"/>
      <c r="CJ1254" s="40"/>
      <c r="CK1254" s="40"/>
      <c r="CL1254" s="40"/>
      <c r="CM1254" s="40"/>
      <c r="CN1254" s="40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</row>
    <row r="1255" spans="1:172" ht="15" x14ac:dyDescent="0.3">
      <c r="A1255" s="67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  <c r="CG1255" s="40"/>
      <c r="CH1255" s="40"/>
      <c r="CI1255" s="40"/>
      <c r="CJ1255" s="40"/>
      <c r="CK1255" s="40"/>
      <c r="CL1255" s="40"/>
      <c r="CM1255" s="40"/>
      <c r="CN1255" s="40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</row>
    <row r="1256" spans="1:172" ht="15" x14ac:dyDescent="0.3">
      <c r="A1256" s="67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  <c r="CG1256" s="40"/>
      <c r="CH1256" s="40"/>
      <c r="CI1256" s="40"/>
      <c r="CJ1256" s="40"/>
      <c r="CK1256" s="40"/>
      <c r="CL1256" s="40"/>
      <c r="CM1256" s="40"/>
      <c r="CN1256" s="40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</row>
    <row r="1257" spans="1:172" ht="15" x14ac:dyDescent="0.3">
      <c r="A1257" s="67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</row>
    <row r="1258" spans="1:172" ht="15" x14ac:dyDescent="0.3">
      <c r="A1258" s="67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</row>
    <row r="1259" spans="1:172" ht="15" x14ac:dyDescent="0.3">
      <c r="A1259" s="67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  <c r="CG1259" s="40"/>
      <c r="CH1259" s="40"/>
      <c r="CI1259" s="40"/>
      <c r="CJ1259" s="40"/>
      <c r="CK1259" s="40"/>
      <c r="CL1259" s="40"/>
      <c r="CM1259" s="40"/>
      <c r="CN1259" s="40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</row>
    <row r="1260" spans="1:172" ht="15" x14ac:dyDescent="0.3">
      <c r="A1260" s="67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  <c r="CG1260" s="40"/>
      <c r="CH1260" s="40"/>
      <c r="CI1260" s="40"/>
      <c r="CJ1260" s="40"/>
      <c r="CK1260" s="40"/>
      <c r="CL1260" s="40"/>
      <c r="CM1260" s="40"/>
      <c r="CN1260" s="40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</row>
    <row r="1261" spans="1:172" ht="15" x14ac:dyDescent="0.3">
      <c r="A1261" s="67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</row>
    <row r="1262" spans="1:172" ht="15" x14ac:dyDescent="0.3">
      <c r="A1262" s="67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  <c r="CG1262" s="40"/>
      <c r="CH1262" s="40"/>
      <c r="CI1262" s="40"/>
      <c r="CJ1262" s="40"/>
      <c r="CK1262" s="40"/>
      <c r="CL1262" s="40"/>
      <c r="CM1262" s="40"/>
      <c r="CN1262" s="40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</row>
    <row r="1263" spans="1:172" ht="15" x14ac:dyDescent="0.3">
      <c r="A1263" s="67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</row>
    <row r="1264" spans="1:172" ht="15" x14ac:dyDescent="0.3">
      <c r="A1264" s="67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</row>
    <row r="1265" spans="1:172" ht="15" x14ac:dyDescent="0.3">
      <c r="A1265" s="67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</row>
    <row r="1266" spans="1:172" ht="15" x14ac:dyDescent="0.3">
      <c r="A1266" s="67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</row>
    <row r="1267" spans="1:172" ht="15" x14ac:dyDescent="0.3">
      <c r="A1267" s="67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</row>
    <row r="1268" spans="1:172" ht="15" x14ac:dyDescent="0.3">
      <c r="A1268" s="67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  <c r="CG1268" s="40"/>
      <c r="CH1268" s="40"/>
      <c r="CI1268" s="40"/>
      <c r="CJ1268" s="40"/>
      <c r="CK1268" s="40"/>
      <c r="CL1268" s="40"/>
      <c r="CM1268" s="40"/>
      <c r="CN1268" s="40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</row>
    <row r="1269" spans="1:172" ht="15" x14ac:dyDescent="0.3">
      <c r="A1269" s="67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  <c r="CG1269" s="40"/>
      <c r="CH1269" s="40"/>
      <c r="CI1269" s="40"/>
      <c r="CJ1269" s="40"/>
      <c r="CK1269" s="40"/>
      <c r="CL1269" s="40"/>
      <c r="CM1269" s="40"/>
      <c r="CN1269" s="40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</row>
    <row r="1270" spans="1:172" ht="15" x14ac:dyDescent="0.3">
      <c r="A1270" s="67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</row>
    <row r="1271" spans="1:172" ht="15" x14ac:dyDescent="0.3">
      <c r="A1271" s="67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</row>
    <row r="1272" spans="1:172" ht="15" x14ac:dyDescent="0.3">
      <c r="A1272" s="67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</row>
    <row r="1273" spans="1:172" ht="15" x14ac:dyDescent="0.3">
      <c r="A1273" s="67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</row>
    <row r="1274" spans="1:172" ht="15" x14ac:dyDescent="0.3">
      <c r="A1274" s="67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</row>
    <row r="1275" spans="1:172" ht="15" x14ac:dyDescent="0.3">
      <c r="A1275" s="67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</row>
    <row r="1276" spans="1:172" ht="15" x14ac:dyDescent="0.3">
      <c r="A1276" s="67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</row>
    <row r="1277" spans="1:172" ht="15" x14ac:dyDescent="0.3">
      <c r="A1277" s="67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  <c r="CG1277" s="40"/>
      <c r="CH1277" s="40"/>
      <c r="CI1277" s="40"/>
      <c r="CJ1277" s="40"/>
      <c r="CK1277" s="40"/>
      <c r="CL1277" s="40"/>
      <c r="CM1277" s="40"/>
      <c r="CN1277" s="40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</row>
    <row r="1278" spans="1:172" ht="15" x14ac:dyDescent="0.3">
      <c r="A1278" s="67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</row>
    <row r="1279" spans="1:172" ht="15" x14ac:dyDescent="0.3">
      <c r="A1279" s="67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</row>
    <row r="1280" spans="1:172" ht="15" x14ac:dyDescent="0.3">
      <c r="A1280" s="67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</row>
    <row r="1281" spans="1:172" ht="15" x14ac:dyDescent="0.3">
      <c r="A1281" s="67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</row>
    <row r="1282" spans="1:172" ht="15" x14ac:dyDescent="0.3">
      <c r="A1282" s="67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</row>
    <row r="1283" spans="1:172" ht="15" x14ac:dyDescent="0.3">
      <c r="A1283" s="67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</row>
    <row r="1284" spans="1:172" ht="15" x14ac:dyDescent="0.3">
      <c r="A1284" s="67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</row>
    <row r="1285" spans="1:172" ht="15" x14ac:dyDescent="0.3">
      <c r="A1285" s="67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  <c r="CG1285" s="40"/>
      <c r="CH1285" s="40"/>
      <c r="CI1285" s="40"/>
      <c r="CJ1285" s="40"/>
      <c r="CK1285" s="40"/>
      <c r="CL1285" s="40"/>
      <c r="CM1285" s="40"/>
      <c r="CN1285" s="40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</row>
    <row r="1286" spans="1:172" ht="15" x14ac:dyDescent="0.3">
      <c r="A1286" s="67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</row>
    <row r="1287" spans="1:172" ht="15" x14ac:dyDescent="0.3">
      <c r="A1287" s="67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</row>
    <row r="1288" spans="1:172" ht="15" x14ac:dyDescent="0.3">
      <c r="A1288" s="67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</row>
    <row r="1289" spans="1:172" ht="15" x14ac:dyDescent="0.3">
      <c r="A1289" s="67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</row>
    <row r="1290" spans="1:172" ht="15" x14ac:dyDescent="0.3">
      <c r="A1290" s="67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</row>
    <row r="1291" spans="1:172" ht="15" x14ac:dyDescent="0.3">
      <c r="A1291" s="67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</row>
    <row r="1292" spans="1:172" ht="15" x14ac:dyDescent="0.3">
      <c r="A1292" s="67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</row>
    <row r="1293" spans="1:172" ht="15" x14ac:dyDescent="0.3">
      <c r="A1293" s="67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  <c r="CG1293" s="40"/>
      <c r="CH1293" s="40"/>
      <c r="CI1293" s="40"/>
      <c r="CJ1293" s="40"/>
      <c r="CK1293" s="40"/>
      <c r="CL1293" s="40"/>
      <c r="CM1293" s="40"/>
      <c r="CN1293" s="40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</row>
    <row r="1294" spans="1:172" ht="15" x14ac:dyDescent="0.3">
      <c r="A1294" s="67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  <c r="CG1294" s="40"/>
      <c r="CH1294" s="40"/>
      <c r="CI1294" s="40"/>
      <c r="CJ1294" s="40"/>
      <c r="CK1294" s="40"/>
      <c r="CL1294" s="40"/>
      <c r="CM1294" s="40"/>
      <c r="CN1294" s="40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</row>
    <row r="1295" spans="1:172" ht="15" x14ac:dyDescent="0.3">
      <c r="A1295" s="67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</row>
    <row r="1296" spans="1:172" ht="15" x14ac:dyDescent="0.3">
      <c r="A1296" s="67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</row>
    <row r="1297" spans="1:172" ht="15" x14ac:dyDescent="0.3">
      <c r="A1297" s="67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</row>
    <row r="1298" spans="1:172" ht="15" x14ac:dyDescent="0.3">
      <c r="A1298" s="67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</row>
    <row r="1299" spans="1:172" ht="15" x14ac:dyDescent="0.3">
      <c r="A1299" s="67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</row>
    <row r="1300" spans="1:172" ht="15" x14ac:dyDescent="0.3">
      <c r="A1300" s="67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</row>
    <row r="1301" spans="1:172" ht="15" x14ac:dyDescent="0.3">
      <c r="A1301" s="67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</row>
    <row r="1302" spans="1:172" ht="15" x14ac:dyDescent="0.3">
      <c r="A1302" s="67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  <c r="CG1302" s="40"/>
      <c r="CH1302" s="40"/>
      <c r="CI1302" s="40"/>
      <c r="CJ1302" s="40"/>
      <c r="CK1302" s="40"/>
      <c r="CL1302" s="40"/>
      <c r="CM1302" s="40"/>
      <c r="CN1302" s="40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</row>
    <row r="1303" spans="1:172" ht="15" x14ac:dyDescent="0.3">
      <c r="A1303" s="67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</row>
    <row r="1304" spans="1:172" ht="15" x14ac:dyDescent="0.3">
      <c r="A1304" s="67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</row>
    <row r="1305" spans="1:172" ht="15" x14ac:dyDescent="0.3">
      <c r="A1305" s="67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</row>
    <row r="1306" spans="1:172" ht="15" x14ac:dyDescent="0.3">
      <c r="A1306" s="67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  <c r="CG1306" s="40"/>
      <c r="CH1306" s="40"/>
      <c r="CI1306" s="40"/>
      <c r="CJ1306" s="40"/>
      <c r="CK1306" s="40"/>
      <c r="CL1306" s="40"/>
      <c r="CM1306" s="40"/>
      <c r="CN1306" s="40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</row>
    <row r="1307" spans="1:172" ht="15" x14ac:dyDescent="0.3">
      <c r="A1307" s="67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</row>
    <row r="1308" spans="1:172" ht="15" x14ac:dyDescent="0.3">
      <c r="A1308" s="67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</row>
    <row r="1309" spans="1:172" ht="15" x14ac:dyDescent="0.3">
      <c r="A1309" s="67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</row>
    <row r="1310" spans="1:172" ht="15" x14ac:dyDescent="0.3">
      <c r="A1310" s="67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</row>
    <row r="1311" spans="1:172" ht="15" x14ac:dyDescent="0.3">
      <c r="A1311" s="67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</row>
    <row r="1312" spans="1:172" ht="15" x14ac:dyDescent="0.3">
      <c r="A1312" s="67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  <c r="CG1312" s="40"/>
      <c r="CH1312" s="40"/>
      <c r="CI1312" s="40"/>
      <c r="CJ1312" s="40"/>
      <c r="CK1312" s="40"/>
      <c r="CL1312" s="40"/>
      <c r="CM1312" s="40"/>
      <c r="CN1312" s="40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</row>
    <row r="1313" spans="1:172" ht="15" x14ac:dyDescent="0.3">
      <c r="A1313" s="67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</row>
    <row r="1314" spans="1:172" ht="15" x14ac:dyDescent="0.3">
      <c r="A1314" s="67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</row>
    <row r="1315" spans="1:172" ht="15" x14ac:dyDescent="0.3">
      <c r="A1315" s="67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  <c r="CG1315" s="40"/>
      <c r="CH1315" s="40"/>
      <c r="CI1315" s="40"/>
      <c r="CJ1315" s="40"/>
      <c r="CK1315" s="40"/>
      <c r="CL1315" s="40"/>
      <c r="CM1315" s="40"/>
      <c r="CN1315" s="40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</row>
    <row r="1316" spans="1:172" ht="15" x14ac:dyDescent="0.3">
      <c r="A1316" s="67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  <c r="CG1316" s="40"/>
      <c r="CH1316" s="40"/>
      <c r="CI1316" s="40"/>
      <c r="CJ1316" s="40"/>
      <c r="CK1316" s="40"/>
      <c r="CL1316" s="40"/>
      <c r="CM1316" s="40"/>
      <c r="CN1316" s="40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</row>
    <row r="1317" spans="1:172" ht="15" x14ac:dyDescent="0.3">
      <c r="A1317" s="67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</row>
    <row r="1318" spans="1:172" ht="15" x14ac:dyDescent="0.3">
      <c r="A1318" s="67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  <c r="CG1318" s="40"/>
      <c r="CH1318" s="40"/>
      <c r="CI1318" s="40"/>
      <c r="CJ1318" s="40"/>
      <c r="CK1318" s="40"/>
      <c r="CL1318" s="40"/>
      <c r="CM1318" s="40"/>
      <c r="CN1318" s="40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</row>
    <row r="1319" spans="1:172" ht="15" x14ac:dyDescent="0.3">
      <c r="A1319" s="67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</row>
    <row r="1320" spans="1:172" ht="15" x14ac:dyDescent="0.3">
      <c r="A1320" s="67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</row>
    <row r="1321" spans="1:172" ht="15" x14ac:dyDescent="0.3">
      <c r="A1321" s="67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</row>
    <row r="1322" spans="1:172" ht="15" x14ac:dyDescent="0.3">
      <c r="A1322" s="67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</row>
    <row r="1323" spans="1:172" ht="15" x14ac:dyDescent="0.3">
      <c r="A1323" s="67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</row>
    <row r="1324" spans="1:172" ht="15" x14ac:dyDescent="0.3">
      <c r="A1324" s="67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  <c r="CG1324" s="40"/>
      <c r="CH1324" s="40"/>
      <c r="CI1324" s="40"/>
      <c r="CJ1324" s="40"/>
      <c r="CK1324" s="40"/>
      <c r="CL1324" s="40"/>
      <c r="CM1324" s="40"/>
      <c r="CN1324" s="40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</row>
    <row r="1325" spans="1:172" ht="15" x14ac:dyDescent="0.3">
      <c r="A1325" s="67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  <c r="CG1325" s="40"/>
      <c r="CH1325" s="40"/>
      <c r="CI1325" s="40"/>
      <c r="CJ1325" s="40"/>
      <c r="CK1325" s="40"/>
      <c r="CL1325" s="40"/>
      <c r="CM1325" s="40"/>
      <c r="CN1325" s="40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</row>
    <row r="1326" spans="1:172" ht="15" x14ac:dyDescent="0.3">
      <c r="A1326" s="67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  <c r="CG1326" s="40"/>
      <c r="CH1326" s="40"/>
      <c r="CI1326" s="40"/>
      <c r="CJ1326" s="40"/>
      <c r="CK1326" s="40"/>
      <c r="CL1326" s="40"/>
      <c r="CM1326" s="40"/>
      <c r="CN1326" s="40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</row>
    <row r="1327" spans="1:172" ht="15" x14ac:dyDescent="0.3">
      <c r="A1327" s="67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  <c r="CG1327" s="40"/>
      <c r="CH1327" s="40"/>
      <c r="CI1327" s="40"/>
      <c r="CJ1327" s="40"/>
      <c r="CK1327" s="40"/>
      <c r="CL1327" s="40"/>
      <c r="CM1327" s="40"/>
      <c r="CN1327" s="40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</row>
    <row r="1328" spans="1:172" ht="15" x14ac:dyDescent="0.3">
      <c r="A1328" s="67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  <c r="CG1328" s="40"/>
      <c r="CH1328" s="40"/>
      <c r="CI1328" s="40"/>
      <c r="CJ1328" s="40"/>
      <c r="CK1328" s="40"/>
      <c r="CL1328" s="40"/>
      <c r="CM1328" s="40"/>
      <c r="CN1328" s="40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</row>
    <row r="1329" spans="1:172" ht="15" x14ac:dyDescent="0.3">
      <c r="A1329" s="67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  <c r="CG1329" s="40"/>
      <c r="CH1329" s="40"/>
      <c r="CI1329" s="40"/>
      <c r="CJ1329" s="40"/>
      <c r="CK1329" s="40"/>
      <c r="CL1329" s="40"/>
      <c r="CM1329" s="40"/>
      <c r="CN1329" s="40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</row>
    <row r="1330" spans="1:172" ht="15" x14ac:dyDescent="0.3">
      <c r="A1330" s="67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  <c r="CG1330" s="40"/>
      <c r="CH1330" s="40"/>
      <c r="CI1330" s="40"/>
      <c r="CJ1330" s="40"/>
      <c r="CK1330" s="40"/>
      <c r="CL1330" s="40"/>
      <c r="CM1330" s="40"/>
      <c r="CN1330" s="40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</row>
    <row r="1331" spans="1:172" ht="15" x14ac:dyDescent="0.3">
      <c r="A1331" s="67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  <c r="CG1331" s="40"/>
      <c r="CH1331" s="40"/>
      <c r="CI1331" s="40"/>
      <c r="CJ1331" s="40"/>
      <c r="CK1331" s="40"/>
      <c r="CL1331" s="40"/>
      <c r="CM1331" s="40"/>
      <c r="CN1331" s="40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</row>
    <row r="1332" spans="1:172" ht="15" x14ac:dyDescent="0.3">
      <c r="A1332" s="67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  <c r="CG1332" s="40"/>
      <c r="CH1332" s="40"/>
      <c r="CI1332" s="40"/>
      <c r="CJ1332" s="40"/>
      <c r="CK1332" s="40"/>
      <c r="CL1332" s="40"/>
      <c r="CM1332" s="40"/>
      <c r="CN1332" s="40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</row>
    <row r="1333" spans="1:172" ht="15" x14ac:dyDescent="0.3">
      <c r="A1333" s="67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  <c r="CG1333" s="40"/>
      <c r="CH1333" s="40"/>
      <c r="CI1333" s="40"/>
      <c r="CJ1333" s="40"/>
      <c r="CK1333" s="40"/>
      <c r="CL1333" s="40"/>
      <c r="CM1333" s="40"/>
      <c r="CN1333" s="40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</row>
    <row r="1334" spans="1:172" ht="15" x14ac:dyDescent="0.3">
      <c r="A1334" s="67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  <c r="CG1334" s="40"/>
      <c r="CH1334" s="40"/>
      <c r="CI1334" s="40"/>
      <c r="CJ1334" s="40"/>
      <c r="CK1334" s="40"/>
      <c r="CL1334" s="40"/>
      <c r="CM1334" s="40"/>
      <c r="CN1334" s="40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</row>
    <row r="1335" spans="1:172" ht="15" x14ac:dyDescent="0.3">
      <c r="A1335" s="67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  <c r="CG1335" s="40"/>
      <c r="CH1335" s="40"/>
      <c r="CI1335" s="40"/>
      <c r="CJ1335" s="40"/>
      <c r="CK1335" s="40"/>
      <c r="CL1335" s="40"/>
      <c r="CM1335" s="40"/>
      <c r="CN1335" s="40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</row>
    <row r="1336" spans="1:172" ht="15" x14ac:dyDescent="0.3">
      <c r="A1336" s="67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  <c r="CG1336" s="40"/>
      <c r="CH1336" s="40"/>
      <c r="CI1336" s="40"/>
      <c r="CJ1336" s="40"/>
      <c r="CK1336" s="40"/>
      <c r="CL1336" s="40"/>
      <c r="CM1336" s="40"/>
      <c r="CN1336" s="40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</row>
    <row r="1337" spans="1:172" ht="15" x14ac:dyDescent="0.3">
      <c r="A1337" s="67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  <c r="CG1337" s="40"/>
      <c r="CH1337" s="40"/>
      <c r="CI1337" s="40"/>
      <c r="CJ1337" s="40"/>
      <c r="CK1337" s="40"/>
      <c r="CL1337" s="40"/>
      <c r="CM1337" s="40"/>
      <c r="CN1337" s="40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</row>
    <row r="1338" spans="1:172" ht="15" x14ac:dyDescent="0.3">
      <c r="A1338" s="67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  <c r="CG1338" s="40"/>
      <c r="CH1338" s="40"/>
      <c r="CI1338" s="40"/>
      <c r="CJ1338" s="40"/>
      <c r="CK1338" s="40"/>
      <c r="CL1338" s="40"/>
      <c r="CM1338" s="40"/>
      <c r="CN1338" s="40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</row>
    <row r="1339" spans="1:172" ht="15" x14ac:dyDescent="0.3">
      <c r="A1339" s="67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  <c r="CG1339" s="40"/>
      <c r="CH1339" s="40"/>
      <c r="CI1339" s="40"/>
      <c r="CJ1339" s="40"/>
      <c r="CK1339" s="40"/>
      <c r="CL1339" s="40"/>
      <c r="CM1339" s="40"/>
      <c r="CN1339" s="40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</row>
    <row r="1340" spans="1:172" ht="15" x14ac:dyDescent="0.3">
      <c r="A1340" s="67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  <c r="CG1340" s="40"/>
      <c r="CH1340" s="40"/>
      <c r="CI1340" s="40"/>
      <c r="CJ1340" s="40"/>
      <c r="CK1340" s="40"/>
      <c r="CL1340" s="40"/>
      <c r="CM1340" s="40"/>
      <c r="CN1340" s="40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</row>
    <row r="1341" spans="1:172" ht="15" x14ac:dyDescent="0.3">
      <c r="A1341" s="67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  <c r="CG1341" s="40"/>
      <c r="CH1341" s="40"/>
      <c r="CI1341" s="40"/>
      <c r="CJ1341" s="40"/>
      <c r="CK1341" s="40"/>
      <c r="CL1341" s="40"/>
      <c r="CM1341" s="40"/>
      <c r="CN1341" s="40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</row>
    <row r="1342" spans="1:172" ht="15" x14ac:dyDescent="0.3">
      <c r="A1342" s="67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  <c r="CG1342" s="40"/>
      <c r="CH1342" s="40"/>
      <c r="CI1342" s="40"/>
      <c r="CJ1342" s="40"/>
      <c r="CK1342" s="40"/>
      <c r="CL1342" s="40"/>
      <c r="CM1342" s="40"/>
      <c r="CN1342" s="40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</row>
    <row r="1343" spans="1:172" ht="15" x14ac:dyDescent="0.3">
      <c r="A1343" s="67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</row>
    <row r="1344" spans="1:172" ht="15" x14ac:dyDescent="0.3">
      <c r="A1344" s="67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  <c r="CG1344" s="40"/>
      <c r="CH1344" s="40"/>
      <c r="CI1344" s="40"/>
      <c r="CJ1344" s="40"/>
      <c r="CK1344" s="40"/>
      <c r="CL1344" s="40"/>
      <c r="CM1344" s="40"/>
      <c r="CN1344" s="40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</row>
    <row r="1345" spans="1:172" ht="15" x14ac:dyDescent="0.3">
      <c r="A1345" s="67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  <c r="CG1345" s="40"/>
      <c r="CH1345" s="40"/>
      <c r="CI1345" s="40"/>
      <c r="CJ1345" s="40"/>
      <c r="CK1345" s="40"/>
      <c r="CL1345" s="40"/>
      <c r="CM1345" s="40"/>
      <c r="CN1345" s="40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</row>
    <row r="1346" spans="1:172" ht="15" x14ac:dyDescent="0.3">
      <c r="A1346" s="67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  <c r="CG1346" s="40"/>
      <c r="CH1346" s="40"/>
      <c r="CI1346" s="40"/>
      <c r="CJ1346" s="40"/>
      <c r="CK1346" s="40"/>
      <c r="CL1346" s="40"/>
      <c r="CM1346" s="40"/>
      <c r="CN1346" s="40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</row>
    <row r="1347" spans="1:172" ht="15" x14ac:dyDescent="0.3">
      <c r="A1347" s="67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  <c r="CG1347" s="40"/>
      <c r="CH1347" s="40"/>
      <c r="CI1347" s="40"/>
      <c r="CJ1347" s="40"/>
      <c r="CK1347" s="40"/>
      <c r="CL1347" s="40"/>
      <c r="CM1347" s="40"/>
      <c r="CN1347" s="40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</row>
    <row r="1348" spans="1:172" ht="15" x14ac:dyDescent="0.3">
      <c r="A1348" s="67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  <c r="CG1348" s="40"/>
      <c r="CH1348" s="40"/>
      <c r="CI1348" s="40"/>
      <c r="CJ1348" s="40"/>
      <c r="CK1348" s="40"/>
      <c r="CL1348" s="40"/>
      <c r="CM1348" s="40"/>
      <c r="CN1348" s="40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</row>
    <row r="1349" spans="1:172" ht="15" x14ac:dyDescent="0.3">
      <c r="A1349" s="67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  <c r="CG1349" s="40"/>
      <c r="CH1349" s="40"/>
      <c r="CI1349" s="40"/>
      <c r="CJ1349" s="40"/>
      <c r="CK1349" s="40"/>
      <c r="CL1349" s="40"/>
      <c r="CM1349" s="40"/>
      <c r="CN1349" s="40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</row>
    <row r="1350" spans="1:172" ht="15" x14ac:dyDescent="0.3">
      <c r="A1350" s="67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  <c r="CG1350" s="40"/>
      <c r="CH1350" s="40"/>
      <c r="CI1350" s="40"/>
      <c r="CJ1350" s="40"/>
      <c r="CK1350" s="40"/>
      <c r="CL1350" s="40"/>
      <c r="CM1350" s="40"/>
      <c r="CN1350" s="40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</row>
    <row r="1351" spans="1:172" ht="15" x14ac:dyDescent="0.3">
      <c r="A1351" s="67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</row>
    <row r="1352" spans="1:172" ht="15" x14ac:dyDescent="0.3">
      <c r="A1352" s="67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  <c r="CG1352" s="40"/>
      <c r="CH1352" s="40"/>
      <c r="CI1352" s="40"/>
      <c r="CJ1352" s="40"/>
      <c r="CK1352" s="40"/>
      <c r="CL1352" s="40"/>
      <c r="CM1352" s="40"/>
      <c r="CN1352" s="40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</row>
    <row r="1353" spans="1:172" ht="15" x14ac:dyDescent="0.3">
      <c r="A1353" s="67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  <c r="CG1353" s="40"/>
      <c r="CH1353" s="40"/>
      <c r="CI1353" s="40"/>
      <c r="CJ1353" s="40"/>
      <c r="CK1353" s="40"/>
      <c r="CL1353" s="40"/>
      <c r="CM1353" s="40"/>
      <c r="CN1353" s="40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</row>
    <row r="1354" spans="1:172" ht="15" x14ac:dyDescent="0.3">
      <c r="A1354" s="67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  <c r="CG1354" s="40"/>
      <c r="CH1354" s="40"/>
      <c r="CI1354" s="40"/>
      <c r="CJ1354" s="40"/>
      <c r="CK1354" s="40"/>
      <c r="CL1354" s="40"/>
      <c r="CM1354" s="40"/>
      <c r="CN1354" s="40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</row>
    <row r="1355" spans="1:172" ht="15" x14ac:dyDescent="0.3">
      <c r="A1355" s="67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  <c r="CG1355" s="40"/>
      <c r="CH1355" s="40"/>
      <c r="CI1355" s="40"/>
      <c r="CJ1355" s="40"/>
      <c r="CK1355" s="40"/>
      <c r="CL1355" s="40"/>
      <c r="CM1355" s="40"/>
      <c r="CN1355" s="40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</row>
    <row r="1356" spans="1:172" ht="15" x14ac:dyDescent="0.3">
      <c r="A1356" s="67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  <c r="CG1356" s="40"/>
      <c r="CH1356" s="40"/>
      <c r="CI1356" s="40"/>
      <c r="CJ1356" s="40"/>
      <c r="CK1356" s="40"/>
      <c r="CL1356" s="40"/>
      <c r="CM1356" s="40"/>
      <c r="CN1356" s="40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</row>
    <row r="1357" spans="1:172" ht="15" x14ac:dyDescent="0.3">
      <c r="A1357" s="67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  <c r="CG1357" s="40"/>
      <c r="CH1357" s="40"/>
      <c r="CI1357" s="40"/>
      <c r="CJ1357" s="40"/>
      <c r="CK1357" s="40"/>
      <c r="CL1357" s="40"/>
      <c r="CM1357" s="40"/>
      <c r="CN1357" s="40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</row>
    <row r="1358" spans="1:172" ht="15" x14ac:dyDescent="0.3">
      <c r="A1358" s="67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  <c r="CG1358" s="40"/>
      <c r="CH1358" s="40"/>
      <c r="CI1358" s="40"/>
      <c r="CJ1358" s="40"/>
      <c r="CK1358" s="40"/>
      <c r="CL1358" s="40"/>
      <c r="CM1358" s="40"/>
      <c r="CN1358" s="40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</row>
    <row r="1359" spans="1:172" ht="15" x14ac:dyDescent="0.3">
      <c r="A1359" s="67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  <c r="CG1359" s="40"/>
      <c r="CH1359" s="40"/>
      <c r="CI1359" s="40"/>
      <c r="CJ1359" s="40"/>
      <c r="CK1359" s="40"/>
      <c r="CL1359" s="40"/>
      <c r="CM1359" s="40"/>
      <c r="CN1359" s="40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</row>
    <row r="1360" spans="1:172" ht="15" x14ac:dyDescent="0.3">
      <c r="A1360" s="67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  <c r="CG1360" s="40"/>
      <c r="CH1360" s="40"/>
      <c r="CI1360" s="40"/>
      <c r="CJ1360" s="40"/>
      <c r="CK1360" s="40"/>
      <c r="CL1360" s="40"/>
      <c r="CM1360" s="40"/>
      <c r="CN1360" s="40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</row>
    <row r="1361" spans="1:172" ht="15" x14ac:dyDescent="0.3">
      <c r="A1361" s="67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  <c r="CG1361" s="40"/>
      <c r="CH1361" s="40"/>
      <c r="CI1361" s="40"/>
      <c r="CJ1361" s="40"/>
      <c r="CK1361" s="40"/>
      <c r="CL1361" s="40"/>
      <c r="CM1361" s="40"/>
      <c r="CN1361" s="40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</row>
    <row r="1362" spans="1:172" ht="15" x14ac:dyDescent="0.3">
      <c r="A1362" s="67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  <c r="CG1362" s="40"/>
      <c r="CH1362" s="40"/>
      <c r="CI1362" s="40"/>
      <c r="CJ1362" s="40"/>
      <c r="CK1362" s="40"/>
      <c r="CL1362" s="40"/>
      <c r="CM1362" s="40"/>
      <c r="CN1362" s="40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</row>
    <row r="1363" spans="1:172" ht="15" x14ac:dyDescent="0.3">
      <c r="A1363" s="67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  <c r="CG1363" s="40"/>
      <c r="CH1363" s="40"/>
      <c r="CI1363" s="40"/>
      <c r="CJ1363" s="40"/>
      <c r="CK1363" s="40"/>
      <c r="CL1363" s="40"/>
      <c r="CM1363" s="40"/>
      <c r="CN1363" s="40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</row>
    <row r="1364" spans="1:172" ht="15" x14ac:dyDescent="0.3">
      <c r="A1364" s="67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  <c r="CG1364" s="40"/>
      <c r="CH1364" s="40"/>
      <c r="CI1364" s="40"/>
      <c r="CJ1364" s="40"/>
      <c r="CK1364" s="40"/>
      <c r="CL1364" s="40"/>
      <c r="CM1364" s="40"/>
      <c r="CN1364" s="40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</row>
    <row r="1365" spans="1:172" ht="15" x14ac:dyDescent="0.3">
      <c r="A1365" s="67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  <c r="CG1365" s="40"/>
      <c r="CH1365" s="40"/>
      <c r="CI1365" s="40"/>
      <c r="CJ1365" s="40"/>
      <c r="CK1365" s="40"/>
      <c r="CL1365" s="40"/>
      <c r="CM1365" s="40"/>
      <c r="CN1365" s="40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</row>
    <row r="1366" spans="1:172" ht="15" x14ac:dyDescent="0.3">
      <c r="A1366" s="67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  <c r="CG1366" s="40"/>
      <c r="CH1366" s="40"/>
      <c r="CI1366" s="40"/>
      <c r="CJ1366" s="40"/>
      <c r="CK1366" s="40"/>
      <c r="CL1366" s="40"/>
      <c r="CM1366" s="40"/>
      <c r="CN1366" s="40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</row>
    <row r="1367" spans="1:172" ht="15" x14ac:dyDescent="0.3">
      <c r="A1367" s="67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</row>
    <row r="1368" spans="1:172" ht="15" x14ac:dyDescent="0.3">
      <c r="A1368" s="67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  <c r="CG1368" s="40"/>
      <c r="CH1368" s="40"/>
      <c r="CI1368" s="40"/>
      <c r="CJ1368" s="40"/>
      <c r="CK1368" s="40"/>
      <c r="CL1368" s="40"/>
      <c r="CM1368" s="40"/>
      <c r="CN1368" s="40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</row>
    <row r="1369" spans="1:172" ht="15" x14ac:dyDescent="0.3">
      <c r="A1369" s="67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  <c r="CG1369" s="40"/>
      <c r="CH1369" s="40"/>
      <c r="CI1369" s="40"/>
      <c r="CJ1369" s="40"/>
      <c r="CK1369" s="40"/>
      <c r="CL1369" s="40"/>
      <c r="CM1369" s="40"/>
      <c r="CN1369" s="40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</row>
    <row r="1370" spans="1:172" ht="15" x14ac:dyDescent="0.3">
      <c r="A1370" s="67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  <c r="CG1370" s="40"/>
      <c r="CH1370" s="40"/>
      <c r="CI1370" s="40"/>
      <c r="CJ1370" s="40"/>
      <c r="CK1370" s="40"/>
      <c r="CL1370" s="40"/>
      <c r="CM1370" s="40"/>
      <c r="CN1370" s="40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</row>
    <row r="1371" spans="1:172" ht="15" x14ac:dyDescent="0.3">
      <c r="A1371" s="67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  <c r="CG1371" s="40"/>
      <c r="CH1371" s="40"/>
      <c r="CI1371" s="40"/>
      <c r="CJ1371" s="40"/>
      <c r="CK1371" s="40"/>
      <c r="CL1371" s="40"/>
      <c r="CM1371" s="40"/>
      <c r="CN1371" s="40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</row>
    <row r="1372" spans="1:172" ht="15" x14ac:dyDescent="0.3">
      <c r="A1372" s="67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  <c r="CG1372" s="40"/>
      <c r="CH1372" s="40"/>
      <c r="CI1372" s="40"/>
      <c r="CJ1372" s="40"/>
      <c r="CK1372" s="40"/>
      <c r="CL1372" s="40"/>
      <c r="CM1372" s="40"/>
      <c r="CN1372" s="40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</row>
    <row r="1373" spans="1:172" ht="15" x14ac:dyDescent="0.3">
      <c r="A1373" s="67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  <c r="CG1373" s="40"/>
      <c r="CH1373" s="40"/>
      <c r="CI1373" s="40"/>
      <c r="CJ1373" s="40"/>
      <c r="CK1373" s="40"/>
      <c r="CL1373" s="40"/>
      <c r="CM1373" s="40"/>
      <c r="CN1373" s="40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</row>
    <row r="1374" spans="1:172" ht="15" x14ac:dyDescent="0.3">
      <c r="A1374" s="67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  <c r="CG1374" s="40"/>
      <c r="CH1374" s="40"/>
      <c r="CI1374" s="40"/>
      <c r="CJ1374" s="40"/>
      <c r="CK1374" s="40"/>
      <c r="CL1374" s="40"/>
      <c r="CM1374" s="40"/>
      <c r="CN1374" s="40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</row>
    <row r="1375" spans="1:172" ht="15" x14ac:dyDescent="0.3">
      <c r="A1375" s="67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  <c r="CG1375" s="40"/>
      <c r="CH1375" s="40"/>
      <c r="CI1375" s="40"/>
      <c r="CJ1375" s="40"/>
      <c r="CK1375" s="40"/>
      <c r="CL1375" s="40"/>
      <c r="CM1375" s="40"/>
      <c r="CN1375" s="40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</row>
    <row r="1376" spans="1:172" ht="15" x14ac:dyDescent="0.3">
      <c r="A1376" s="67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  <c r="CG1376" s="40"/>
      <c r="CH1376" s="40"/>
      <c r="CI1376" s="40"/>
      <c r="CJ1376" s="40"/>
      <c r="CK1376" s="40"/>
      <c r="CL1376" s="40"/>
      <c r="CM1376" s="40"/>
      <c r="CN1376" s="40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</row>
    <row r="1377" spans="1:172" ht="15" x14ac:dyDescent="0.3">
      <c r="A1377" s="67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</row>
    <row r="1378" spans="1:172" ht="15" x14ac:dyDescent="0.3">
      <c r="A1378" s="67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</row>
    <row r="1379" spans="1:172" ht="15" x14ac:dyDescent="0.3">
      <c r="A1379" s="67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</row>
    <row r="1380" spans="1:172" ht="15" x14ac:dyDescent="0.3">
      <c r="A1380" s="67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  <c r="CG1380" s="40"/>
      <c r="CH1380" s="40"/>
      <c r="CI1380" s="40"/>
      <c r="CJ1380" s="40"/>
      <c r="CK1380" s="40"/>
      <c r="CL1380" s="40"/>
      <c r="CM1380" s="40"/>
      <c r="CN1380" s="40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</row>
    <row r="1381" spans="1:172" ht="15" x14ac:dyDescent="0.3">
      <c r="A1381" s="67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  <c r="CG1381" s="40"/>
      <c r="CH1381" s="40"/>
      <c r="CI1381" s="40"/>
      <c r="CJ1381" s="40"/>
      <c r="CK1381" s="40"/>
      <c r="CL1381" s="40"/>
      <c r="CM1381" s="40"/>
      <c r="CN1381" s="40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</row>
    <row r="1382" spans="1:172" ht="15" x14ac:dyDescent="0.3">
      <c r="A1382" s="67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</row>
    <row r="1383" spans="1:172" ht="15" x14ac:dyDescent="0.3">
      <c r="A1383" s="67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  <c r="CG1383" s="40"/>
      <c r="CH1383" s="40"/>
      <c r="CI1383" s="40"/>
      <c r="CJ1383" s="40"/>
      <c r="CK1383" s="40"/>
      <c r="CL1383" s="40"/>
      <c r="CM1383" s="40"/>
      <c r="CN1383" s="40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</row>
    <row r="1384" spans="1:172" ht="15" x14ac:dyDescent="0.3">
      <c r="A1384" s="67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</row>
    <row r="1385" spans="1:172" ht="15" x14ac:dyDescent="0.3">
      <c r="A1385" s="67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  <c r="CG1385" s="40"/>
      <c r="CH1385" s="40"/>
      <c r="CI1385" s="40"/>
      <c r="CJ1385" s="40"/>
      <c r="CK1385" s="40"/>
      <c r="CL1385" s="40"/>
      <c r="CM1385" s="40"/>
      <c r="CN1385" s="40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</row>
    <row r="1386" spans="1:172" ht="15" x14ac:dyDescent="0.3">
      <c r="A1386" s="67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  <c r="CG1386" s="40"/>
      <c r="CH1386" s="40"/>
      <c r="CI1386" s="40"/>
      <c r="CJ1386" s="40"/>
      <c r="CK1386" s="40"/>
      <c r="CL1386" s="40"/>
      <c r="CM1386" s="40"/>
      <c r="CN1386" s="40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</row>
    <row r="1387" spans="1:172" ht="15" x14ac:dyDescent="0.3">
      <c r="A1387" s="67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  <c r="CG1387" s="40"/>
      <c r="CH1387" s="40"/>
      <c r="CI1387" s="40"/>
      <c r="CJ1387" s="40"/>
      <c r="CK1387" s="40"/>
      <c r="CL1387" s="40"/>
      <c r="CM1387" s="40"/>
      <c r="CN1387" s="40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</row>
    <row r="1388" spans="1:172" ht="15" x14ac:dyDescent="0.3">
      <c r="A1388" s="67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  <c r="CG1388" s="40"/>
      <c r="CH1388" s="40"/>
      <c r="CI1388" s="40"/>
      <c r="CJ1388" s="40"/>
      <c r="CK1388" s="40"/>
      <c r="CL1388" s="40"/>
      <c r="CM1388" s="40"/>
      <c r="CN1388" s="40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</row>
    <row r="1389" spans="1:172" ht="15" x14ac:dyDescent="0.3">
      <c r="A1389" s="67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  <c r="CG1389" s="40"/>
      <c r="CH1389" s="40"/>
      <c r="CI1389" s="40"/>
      <c r="CJ1389" s="40"/>
      <c r="CK1389" s="40"/>
      <c r="CL1389" s="40"/>
      <c r="CM1389" s="40"/>
      <c r="CN1389" s="40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</row>
    <row r="1390" spans="1:172" ht="15" x14ac:dyDescent="0.3">
      <c r="A1390" s="67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  <c r="CG1390" s="40"/>
      <c r="CH1390" s="40"/>
      <c r="CI1390" s="40"/>
      <c r="CJ1390" s="40"/>
      <c r="CK1390" s="40"/>
      <c r="CL1390" s="40"/>
      <c r="CM1390" s="40"/>
      <c r="CN1390" s="40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</row>
    <row r="1391" spans="1:172" ht="15" x14ac:dyDescent="0.3">
      <c r="A1391" s="67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  <c r="CG1391" s="40"/>
      <c r="CH1391" s="40"/>
      <c r="CI1391" s="40"/>
      <c r="CJ1391" s="40"/>
      <c r="CK1391" s="40"/>
      <c r="CL1391" s="40"/>
      <c r="CM1391" s="40"/>
      <c r="CN1391" s="40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</row>
    <row r="1392" spans="1:172" ht="15" x14ac:dyDescent="0.3">
      <c r="A1392" s="67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</row>
    <row r="1393" spans="1:172" ht="15" x14ac:dyDescent="0.3">
      <c r="A1393" s="67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  <c r="CG1393" s="40"/>
      <c r="CH1393" s="40"/>
      <c r="CI1393" s="40"/>
      <c r="CJ1393" s="40"/>
      <c r="CK1393" s="40"/>
      <c r="CL1393" s="40"/>
      <c r="CM1393" s="40"/>
      <c r="CN1393" s="40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</row>
    <row r="1394" spans="1:172" ht="15" x14ac:dyDescent="0.3">
      <c r="A1394" s="67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  <c r="CG1394" s="40"/>
      <c r="CH1394" s="40"/>
      <c r="CI1394" s="40"/>
      <c r="CJ1394" s="40"/>
      <c r="CK1394" s="40"/>
      <c r="CL1394" s="40"/>
      <c r="CM1394" s="40"/>
      <c r="CN1394" s="40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</row>
    <row r="1395" spans="1:172" ht="15" x14ac:dyDescent="0.3">
      <c r="A1395" s="67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  <c r="CG1395" s="40"/>
      <c r="CH1395" s="40"/>
      <c r="CI1395" s="40"/>
      <c r="CJ1395" s="40"/>
      <c r="CK1395" s="40"/>
      <c r="CL1395" s="40"/>
      <c r="CM1395" s="40"/>
      <c r="CN1395" s="40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</row>
    <row r="1396" spans="1:172" ht="15" x14ac:dyDescent="0.3">
      <c r="A1396" s="67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  <c r="CG1396" s="40"/>
      <c r="CH1396" s="40"/>
      <c r="CI1396" s="40"/>
      <c r="CJ1396" s="40"/>
      <c r="CK1396" s="40"/>
      <c r="CL1396" s="40"/>
      <c r="CM1396" s="40"/>
      <c r="CN1396" s="40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</row>
    <row r="1397" spans="1:172" ht="15" x14ac:dyDescent="0.3">
      <c r="A1397" s="67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  <c r="CG1397" s="40"/>
      <c r="CH1397" s="40"/>
      <c r="CI1397" s="40"/>
      <c r="CJ1397" s="40"/>
      <c r="CK1397" s="40"/>
      <c r="CL1397" s="40"/>
      <c r="CM1397" s="40"/>
      <c r="CN1397" s="40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</row>
    <row r="1398" spans="1:172" ht="15" x14ac:dyDescent="0.3">
      <c r="A1398" s="67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  <c r="CG1398" s="40"/>
      <c r="CH1398" s="40"/>
      <c r="CI1398" s="40"/>
      <c r="CJ1398" s="40"/>
      <c r="CK1398" s="40"/>
      <c r="CL1398" s="40"/>
      <c r="CM1398" s="40"/>
      <c r="CN1398" s="40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</row>
    <row r="1399" spans="1:172" ht="15" x14ac:dyDescent="0.3">
      <c r="A1399" s="67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  <c r="CG1399" s="40"/>
      <c r="CH1399" s="40"/>
      <c r="CI1399" s="40"/>
      <c r="CJ1399" s="40"/>
      <c r="CK1399" s="40"/>
      <c r="CL1399" s="40"/>
      <c r="CM1399" s="40"/>
      <c r="CN1399" s="40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</row>
    <row r="1400" spans="1:172" ht="15" x14ac:dyDescent="0.3">
      <c r="A1400" s="67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  <c r="CG1400" s="40"/>
      <c r="CH1400" s="40"/>
      <c r="CI1400" s="40"/>
      <c r="CJ1400" s="40"/>
      <c r="CK1400" s="40"/>
      <c r="CL1400" s="40"/>
      <c r="CM1400" s="40"/>
      <c r="CN1400" s="40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</row>
    <row r="1401" spans="1:172" ht="15" x14ac:dyDescent="0.3">
      <c r="A1401" s="67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  <c r="CG1401" s="40"/>
      <c r="CH1401" s="40"/>
      <c r="CI1401" s="40"/>
      <c r="CJ1401" s="40"/>
      <c r="CK1401" s="40"/>
      <c r="CL1401" s="40"/>
      <c r="CM1401" s="40"/>
      <c r="CN1401" s="40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</row>
    <row r="1402" spans="1:172" ht="15" x14ac:dyDescent="0.3">
      <c r="A1402" s="67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  <c r="CG1402" s="40"/>
      <c r="CH1402" s="40"/>
      <c r="CI1402" s="40"/>
      <c r="CJ1402" s="40"/>
      <c r="CK1402" s="40"/>
      <c r="CL1402" s="40"/>
      <c r="CM1402" s="40"/>
      <c r="CN1402" s="40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</row>
    <row r="1403" spans="1:172" ht="15" x14ac:dyDescent="0.3">
      <c r="A1403" s="67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  <c r="CG1403" s="40"/>
      <c r="CH1403" s="40"/>
      <c r="CI1403" s="40"/>
      <c r="CJ1403" s="40"/>
      <c r="CK1403" s="40"/>
      <c r="CL1403" s="40"/>
      <c r="CM1403" s="40"/>
      <c r="CN1403" s="40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</row>
    <row r="1404" spans="1:172" ht="15" x14ac:dyDescent="0.3">
      <c r="A1404" s="67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  <c r="CG1404" s="40"/>
      <c r="CH1404" s="40"/>
      <c r="CI1404" s="40"/>
      <c r="CJ1404" s="40"/>
      <c r="CK1404" s="40"/>
      <c r="CL1404" s="40"/>
      <c r="CM1404" s="40"/>
      <c r="CN1404" s="40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</row>
    <row r="1405" spans="1:172" ht="15" x14ac:dyDescent="0.3">
      <c r="A1405" s="67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  <c r="CG1405" s="40"/>
      <c r="CH1405" s="40"/>
      <c r="CI1405" s="40"/>
      <c r="CJ1405" s="40"/>
      <c r="CK1405" s="40"/>
      <c r="CL1405" s="40"/>
      <c r="CM1405" s="40"/>
      <c r="CN1405" s="40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</row>
    <row r="1406" spans="1:172" ht="15" x14ac:dyDescent="0.3">
      <c r="A1406" s="67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  <c r="CG1406" s="40"/>
      <c r="CH1406" s="40"/>
      <c r="CI1406" s="40"/>
      <c r="CJ1406" s="40"/>
      <c r="CK1406" s="40"/>
      <c r="CL1406" s="40"/>
      <c r="CM1406" s="40"/>
      <c r="CN1406" s="40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</row>
    <row r="1407" spans="1:172" ht="15" x14ac:dyDescent="0.3">
      <c r="A1407" s="67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  <c r="CG1407" s="40"/>
      <c r="CH1407" s="40"/>
      <c r="CI1407" s="40"/>
      <c r="CJ1407" s="40"/>
      <c r="CK1407" s="40"/>
      <c r="CL1407" s="40"/>
      <c r="CM1407" s="40"/>
      <c r="CN1407" s="40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</row>
    <row r="1408" spans="1:172" ht="15" x14ac:dyDescent="0.3">
      <c r="A1408" s="67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  <c r="CG1408" s="40"/>
      <c r="CH1408" s="40"/>
      <c r="CI1408" s="40"/>
      <c r="CJ1408" s="40"/>
      <c r="CK1408" s="40"/>
      <c r="CL1408" s="40"/>
      <c r="CM1408" s="40"/>
      <c r="CN1408" s="40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</row>
    <row r="1409" spans="1:172" ht="15" x14ac:dyDescent="0.3">
      <c r="A1409" s="67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  <c r="CG1409" s="40"/>
      <c r="CH1409" s="40"/>
      <c r="CI1409" s="40"/>
      <c r="CJ1409" s="40"/>
      <c r="CK1409" s="40"/>
      <c r="CL1409" s="40"/>
      <c r="CM1409" s="40"/>
      <c r="CN1409" s="40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</row>
    <row r="1410" spans="1:172" ht="15" x14ac:dyDescent="0.3">
      <c r="A1410" s="67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</row>
    <row r="1411" spans="1:172" ht="15" x14ac:dyDescent="0.3">
      <c r="A1411" s="67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  <c r="CG1411" s="40"/>
      <c r="CH1411" s="40"/>
      <c r="CI1411" s="40"/>
      <c r="CJ1411" s="40"/>
      <c r="CK1411" s="40"/>
      <c r="CL1411" s="40"/>
      <c r="CM1411" s="40"/>
      <c r="CN1411" s="40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</row>
    <row r="1412" spans="1:172" ht="15" x14ac:dyDescent="0.3">
      <c r="A1412" s="67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  <c r="CG1412" s="40"/>
      <c r="CH1412" s="40"/>
      <c r="CI1412" s="40"/>
      <c r="CJ1412" s="40"/>
      <c r="CK1412" s="40"/>
      <c r="CL1412" s="40"/>
      <c r="CM1412" s="40"/>
      <c r="CN1412" s="40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</row>
    <row r="1413" spans="1:172" ht="15" x14ac:dyDescent="0.3">
      <c r="A1413" s="67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  <c r="CG1413" s="40"/>
      <c r="CH1413" s="40"/>
      <c r="CI1413" s="40"/>
      <c r="CJ1413" s="40"/>
      <c r="CK1413" s="40"/>
      <c r="CL1413" s="40"/>
      <c r="CM1413" s="40"/>
      <c r="CN1413" s="40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</row>
    <row r="1414" spans="1:172" ht="15" x14ac:dyDescent="0.3">
      <c r="A1414" s="67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  <c r="CG1414" s="40"/>
      <c r="CH1414" s="40"/>
      <c r="CI1414" s="40"/>
      <c r="CJ1414" s="40"/>
      <c r="CK1414" s="40"/>
      <c r="CL1414" s="40"/>
      <c r="CM1414" s="40"/>
      <c r="CN1414" s="40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</row>
    <row r="1415" spans="1:172" ht="15" x14ac:dyDescent="0.3">
      <c r="A1415" s="67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  <c r="CG1415" s="40"/>
      <c r="CH1415" s="40"/>
      <c r="CI1415" s="40"/>
      <c r="CJ1415" s="40"/>
      <c r="CK1415" s="40"/>
      <c r="CL1415" s="40"/>
      <c r="CM1415" s="40"/>
      <c r="CN1415" s="40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</row>
    <row r="1416" spans="1:172" ht="15" x14ac:dyDescent="0.3">
      <c r="A1416" s="67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  <c r="CG1416" s="40"/>
      <c r="CH1416" s="40"/>
      <c r="CI1416" s="40"/>
      <c r="CJ1416" s="40"/>
      <c r="CK1416" s="40"/>
      <c r="CL1416" s="40"/>
      <c r="CM1416" s="40"/>
      <c r="CN1416" s="40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</row>
    <row r="1417" spans="1:172" ht="15" x14ac:dyDescent="0.3">
      <c r="A1417" s="67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  <c r="CG1417" s="40"/>
      <c r="CH1417" s="40"/>
      <c r="CI1417" s="40"/>
      <c r="CJ1417" s="40"/>
      <c r="CK1417" s="40"/>
      <c r="CL1417" s="40"/>
      <c r="CM1417" s="40"/>
      <c r="CN1417" s="40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</row>
    <row r="1418" spans="1:172" ht="15" x14ac:dyDescent="0.3">
      <c r="A1418" s="67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  <c r="CG1418" s="40"/>
      <c r="CH1418" s="40"/>
      <c r="CI1418" s="40"/>
      <c r="CJ1418" s="40"/>
      <c r="CK1418" s="40"/>
      <c r="CL1418" s="40"/>
      <c r="CM1418" s="40"/>
      <c r="CN1418" s="40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</row>
    <row r="1419" spans="1:172" ht="15" x14ac:dyDescent="0.3">
      <c r="A1419" s="67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  <c r="CG1419" s="40"/>
      <c r="CH1419" s="40"/>
      <c r="CI1419" s="40"/>
      <c r="CJ1419" s="40"/>
      <c r="CK1419" s="40"/>
      <c r="CL1419" s="40"/>
      <c r="CM1419" s="40"/>
      <c r="CN1419" s="40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</row>
    <row r="1420" spans="1:172" ht="15" x14ac:dyDescent="0.3">
      <c r="A1420" s="67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  <c r="CG1420" s="40"/>
      <c r="CH1420" s="40"/>
      <c r="CI1420" s="40"/>
      <c r="CJ1420" s="40"/>
      <c r="CK1420" s="40"/>
      <c r="CL1420" s="40"/>
      <c r="CM1420" s="40"/>
      <c r="CN1420" s="40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</row>
    <row r="1421" spans="1:172" ht="15" x14ac:dyDescent="0.3">
      <c r="A1421" s="67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  <c r="CG1421" s="40"/>
      <c r="CH1421" s="40"/>
      <c r="CI1421" s="40"/>
      <c r="CJ1421" s="40"/>
      <c r="CK1421" s="40"/>
      <c r="CL1421" s="40"/>
      <c r="CM1421" s="40"/>
      <c r="CN1421" s="40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</row>
    <row r="1422" spans="1:172" ht="15" x14ac:dyDescent="0.3">
      <c r="A1422" s="67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  <c r="CG1422" s="40"/>
      <c r="CH1422" s="40"/>
      <c r="CI1422" s="40"/>
      <c r="CJ1422" s="40"/>
      <c r="CK1422" s="40"/>
      <c r="CL1422" s="40"/>
      <c r="CM1422" s="40"/>
      <c r="CN1422" s="40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</row>
    <row r="1423" spans="1:172" ht="15" x14ac:dyDescent="0.3">
      <c r="A1423" s="67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  <c r="CG1423" s="40"/>
      <c r="CH1423" s="40"/>
      <c r="CI1423" s="40"/>
      <c r="CJ1423" s="40"/>
      <c r="CK1423" s="40"/>
      <c r="CL1423" s="40"/>
      <c r="CM1423" s="40"/>
      <c r="CN1423" s="40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</row>
    <row r="1424" spans="1:172" ht="15" x14ac:dyDescent="0.3">
      <c r="A1424" s="67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  <c r="CG1424" s="40"/>
      <c r="CH1424" s="40"/>
      <c r="CI1424" s="40"/>
      <c r="CJ1424" s="40"/>
      <c r="CK1424" s="40"/>
      <c r="CL1424" s="40"/>
      <c r="CM1424" s="40"/>
      <c r="CN1424" s="40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</row>
    <row r="1425" spans="1:172" ht="15" x14ac:dyDescent="0.3">
      <c r="A1425" s="67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  <c r="CG1425" s="40"/>
      <c r="CH1425" s="40"/>
      <c r="CI1425" s="40"/>
      <c r="CJ1425" s="40"/>
      <c r="CK1425" s="40"/>
      <c r="CL1425" s="40"/>
      <c r="CM1425" s="40"/>
      <c r="CN1425" s="40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</row>
    <row r="1426" spans="1:172" ht="15" x14ac:dyDescent="0.3">
      <c r="A1426" s="67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  <c r="CG1426" s="40"/>
      <c r="CH1426" s="40"/>
      <c r="CI1426" s="40"/>
      <c r="CJ1426" s="40"/>
      <c r="CK1426" s="40"/>
      <c r="CL1426" s="40"/>
      <c r="CM1426" s="40"/>
      <c r="CN1426" s="40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</row>
    <row r="1427" spans="1:172" ht="15" x14ac:dyDescent="0.3">
      <c r="A1427" s="67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  <c r="CG1427" s="40"/>
      <c r="CH1427" s="40"/>
      <c r="CI1427" s="40"/>
      <c r="CJ1427" s="40"/>
      <c r="CK1427" s="40"/>
      <c r="CL1427" s="40"/>
      <c r="CM1427" s="40"/>
      <c r="CN1427" s="40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</row>
    <row r="1428" spans="1:172" ht="15" x14ac:dyDescent="0.3">
      <c r="A1428" s="67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  <c r="CG1428" s="40"/>
      <c r="CH1428" s="40"/>
      <c r="CI1428" s="40"/>
      <c r="CJ1428" s="40"/>
      <c r="CK1428" s="40"/>
      <c r="CL1428" s="40"/>
      <c r="CM1428" s="40"/>
      <c r="CN1428" s="40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</row>
    <row r="1429" spans="1:172" ht="15" x14ac:dyDescent="0.3">
      <c r="A1429" s="67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  <c r="CG1429" s="40"/>
      <c r="CH1429" s="40"/>
      <c r="CI1429" s="40"/>
      <c r="CJ1429" s="40"/>
      <c r="CK1429" s="40"/>
      <c r="CL1429" s="40"/>
      <c r="CM1429" s="40"/>
      <c r="CN1429" s="40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</row>
    <row r="1430" spans="1:172" ht="15" x14ac:dyDescent="0.3">
      <c r="A1430" s="67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  <c r="CG1430" s="40"/>
      <c r="CH1430" s="40"/>
      <c r="CI1430" s="40"/>
      <c r="CJ1430" s="40"/>
      <c r="CK1430" s="40"/>
      <c r="CL1430" s="40"/>
      <c r="CM1430" s="40"/>
      <c r="CN1430" s="40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</row>
    <row r="1431" spans="1:172" ht="15" x14ac:dyDescent="0.3">
      <c r="A1431" s="67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  <c r="CG1431" s="40"/>
      <c r="CH1431" s="40"/>
      <c r="CI1431" s="40"/>
      <c r="CJ1431" s="40"/>
      <c r="CK1431" s="40"/>
      <c r="CL1431" s="40"/>
      <c r="CM1431" s="40"/>
      <c r="CN1431" s="40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</row>
    <row r="1432" spans="1:172" ht="15" x14ac:dyDescent="0.3">
      <c r="A1432" s="67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</row>
    <row r="1433" spans="1:172" ht="15" x14ac:dyDescent="0.3">
      <c r="A1433" s="67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  <c r="CG1433" s="40"/>
      <c r="CH1433" s="40"/>
      <c r="CI1433" s="40"/>
      <c r="CJ1433" s="40"/>
      <c r="CK1433" s="40"/>
      <c r="CL1433" s="40"/>
      <c r="CM1433" s="40"/>
      <c r="CN1433" s="40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</row>
    <row r="1434" spans="1:172" ht="15" x14ac:dyDescent="0.3">
      <c r="A1434" s="67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  <c r="CG1434" s="40"/>
      <c r="CH1434" s="40"/>
      <c r="CI1434" s="40"/>
      <c r="CJ1434" s="40"/>
      <c r="CK1434" s="40"/>
      <c r="CL1434" s="40"/>
      <c r="CM1434" s="40"/>
      <c r="CN1434" s="40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</row>
    <row r="1435" spans="1:172" ht="15" x14ac:dyDescent="0.3">
      <c r="A1435" s="67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  <c r="CG1435" s="40"/>
      <c r="CH1435" s="40"/>
      <c r="CI1435" s="40"/>
      <c r="CJ1435" s="40"/>
      <c r="CK1435" s="40"/>
      <c r="CL1435" s="40"/>
      <c r="CM1435" s="40"/>
      <c r="CN1435" s="40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</row>
    <row r="1436" spans="1:172" ht="15" x14ac:dyDescent="0.3">
      <c r="A1436" s="67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  <c r="CG1436" s="40"/>
      <c r="CH1436" s="40"/>
      <c r="CI1436" s="40"/>
      <c r="CJ1436" s="40"/>
      <c r="CK1436" s="40"/>
      <c r="CL1436" s="40"/>
      <c r="CM1436" s="40"/>
      <c r="CN1436" s="40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</row>
    <row r="1437" spans="1:172" ht="15" x14ac:dyDescent="0.3">
      <c r="A1437" s="67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  <c r="CG1437" s="40"/>
      <c r="CH1437" s="40"/>
      <c r="CI1437" s="40"/>
      <c r="CJ1437" s="40"/>
      <c r="CK1437" s="40"/>
      <c r="CL1437" s="40"/>
      <c r="CM1437" s="40"/>
      <c r="CN1437" s="40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</row>
    <row r="1438" spans="1:172" ht="15" x14ac:dyDescent="0.3">
      <c r="A1438" s="67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  <c r="CG1438" s="40"/>
      <c r="CH1438" s="40"/>
      <c r="CI1438" s="40"/>
      <c r="CJ1438" s="40"/>
      <c r="CK1438" s="40"/>
      <c r="CL1438" s="40"/>
      <c r="CM1438" s="40"/>
      <c r="CN1438" s="40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</row>
    <row r="1439" spans="1:172" ht="15" x14ac:dyDescent="0.3">
      <c r="A1439" s="67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  <c r="CG1439" s="40"/>
      <c r="CH1439" s="40"/>
      <c r="CI1439" s="40"/>
      <c r="CJ1439" s="40"/>
      <c r="CK1439" s="40"/>
      <c r="CL1439" s="40"/>
      <c r="CM1439" s="40"/>
      <c r="CN1439" s="40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</row>
    <row r="1440" spans="1:172" ht="15" x14ac:dyDescent="0.3">
      <c r="A1440" s="67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  <c r="CG1440" s="40"/>
      <c r="CH1440" s="40"/>
      <c r="CI1440" s="40"/>
      <c r="CJ1440" s="40"/>
      <c r="CK1440" s="40"/>
      <c r="CL1440" s="40"/>
      <c r="CM1440" s="40"/>
      <c r="CN1440" s="40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</row>
    <row r="1441" spans="1:172" ht="15" x14ac:dyDescent="0.3">
      <c r="A1441" s="67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</row>
    <row r="1442" spans="1:172" ht="15" x14ac:dyDescent="0.3">
      <c r="A1442" s="67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  <c r="CG1442" s="40"/>
      <c r="CH1442" s="40"/>
      <c r="CI1442" s="40"/>
      <c r="CJ1442" s="40"/>
      <c r="CK1442" s="40"/>
      <c r="CL1442" s="40"/>
      <c r="CM1442" s="40"/>
      <c r="CN1442" s="40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</row>
    <row r="1443" spans="1:172" ht="15" x14ac:dyDescent="0.3">
      <c r="A1443" s="67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  <c r="CG1443" s="40"/>
      <c r="CH1443" s="40"/>
      <c r="CI1443" s="40"/>
      <c r="CJ1443" s="40"/>
      <c r="CK1443" s="40"/>
      <c r="CL1443" s="40"/>
      <c r="CM1443" s="40"/>
      <c r="CN1443" s="40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</row>
    <row r="1444" spans="1:172" ht="15" x14ac:dyDescent="0.3">
      <c r="A1444" s="67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  <c r="CG1444" s="40"/>
      <c r="CH1444" s="40"/>
      <c r="CI1444" s="40"/>
      <c r="CJ1444" s="40"/>
      <c r="CK1444" s="40"/>
      <c r="CL1444" s="40"/>
      <c r="CM1444" s="40"/>
      <c r="CN1444" s="40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</row>
    <row r="1445" spans="1:172" ht="15" x14ac:dyDescent="0.3">
      <c r="A1445" s="67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  <c r="CG1445" s="40"/>
      <c r="CH1445" s="40"/>
      <c r="CI1445" s="40"/>
      <c r="CJ1445" s="40"/>
      <c r="CK1445" s="40"/>
      <c r="CL1445" s="40"/>
      <c r="CM1445" s="40"/>
      <c r="CN1445" s="40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</row>
    <row r="1446" spans="1:172" ht="15" x14ac:dyDescent="0.3">
      <c r="A1446" s="67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  <c r="CG1446" s="40"/>
      <c r="CH1446" s="40"/>
      <c r="CI1446" s="40"/>
      <c r="CJ1446" s="40"/>
      <c r="CK1446" s="40"/>
      <c r="CL1446" s="40"/>
      <c r="CM1446" s="40"/>
      <c r="CN1446" s="40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</row>
    <row r="1447" spans="1:172" ht="15" x14ac:dyDescent="0.3">
      <c r="A1447" s="67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  <c r="CG1447" s="40"/>
      <c r="CH1447" s="40"/>
      <c r="CI1447" s="40"/>
      <c r="CJ1447" s="40"/>
      <c r="CK1447" s="40"/>
      <c r="CL1447" s="40"/>
      <c r="CM1447" s="40"/>
      <c r="CN1447" s="40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</row>
    <row r="1448" spans="1:172" ht="15" x14ac:dyDescent="0.3">
      <c r="A1448" s="67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  <c r="CG1448" s="40"/>
      <c r="CH1448" s="40"/>
      <c r="CI1448" s="40"/>
      <c r="CJ1448" s="40"/>
      <c r="CK1448" s="40"/>
      <c r="CL1448" s="40"/>
      <c r="CM1448" s="40"/>
      <c r="CN1448" s="40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</row>
    <row r="1449" spans="1:172" ht="15" x14ac:dyDescent="0.3">
      <c r="A1449" s="67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  <c r="CG1449" s="40"/>
      <c r="CH1449" s="40"/>
      <c r="CI1449" s="40"/>
      <c r="CJ1449" s="40"/>
      <c r="CK1449" s="40"/>
      <c r="CL1449" s="40"/>
      <c r="CM1449" s="40"/>
      <c r="CN1449" s="40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</row>
    <row r="1450" spans="1:172" ht="15" x14ac:dyDescent="0.3">
      <c r="A1450" s="67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  <c r="CG1450" s="40"/>
      <c r="CH1450" s="40"/>
      <c r="CI1450" s="40"/>
      <c r="CJ1450" s="40"/>
      <c r="CK1450" s="40"/>
      <c r="CL1450" s="40"/>
      <c r="CM1450" s="40"/>
      <c r="CN1450" s="40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</row>
    <row r="1451" spans="1:172" ht="15" x14ac:dyDescent="0.3">
      <c r="A1451" s="67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  <c r="CG1451" s="40"/>
      <c r="CH1451" s="40"/>
      <c r="CI1451" s="40"/>
      <c r="CJ1451" s="40"/>
      <c r="CK1451" s="40"/>
      <c r="CL1451" s="40"/>
      <c r="CM1451" s="40"/>
      <c r="CN1451" s="40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</row>
    <row r="1452" spans="1:172" ht="15" x14ac:dyDescent="0.3">
      <c r="A1452" s="67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  <c r="CG1452" s="40"/>
      <c r="CH1452" s="40"/>
      <c r="CI1452" s="40"/>
      <c r="CJ1452" s="40"/>
      <c r="CK1452" s="40"/>
      <c r="CL1452" s="40"/>
      <c r="CM1452" s="40"/>
      <c r="CN1452" s="40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</row>
    <row r="1453" spans="1:172" ht="15" x14ac:dyDescent="0.3">
      <c r="A1453" s="67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  <c r="CG1453" s="40"/>
      <c r="CH1453" s="40"/>
      <c r="CI1453" s="40"/>
      <c r="CJ1453" s="40"/>
      <c r="CK1453" s="40"/>
      <c r="CL1453" s="40"/>
      <c r="CM1453" s="40"/>
      <c r="CN1453" s="40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</row>
    <row r="1454" spans="1:172" ht="15" x14ac:dyDescent="0.3">
      <c r="A1454" s="67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  <c r="CG1454" s="40"/>
      <c r="CH1454" s="40"/>
      <c r="CI1454" s="40"/>
      <c r="CJ1454" s="40"/>
      <c r="CK1454" s="40"/>
      <c r="CL1454" s="40"/>
      <c r="CM1454" s="40"/>
      <c r="CN1454" s="40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</row>
    <row r="1455" spans="1:172" ht="15" x14ac:dyDescent="0.3">
      <c r="A1455" s="67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  <c r="CG1455" s="40"/>
      <c r="CH1455" s="40"/>
      <c r="CI1455" s="40"/>
      <c r="CJ1455" s="40"/>
      <c r="CK1455" s="40"/>
      <c r="CL1455" s="40"/>
      <c r="CM1455" s="40"/>
      <c r="CN1455" s="40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</row>
    <row r="1456" spans="1:172" ht="15" x14ac:dyDescent="0.3">
      <c r="A1456" s="67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  <c r="CG1456" s="40"/>
      <c r="CH1456" s="40"/>
      <c r="CI1456" s="40"/>
      <c r="CJ1456" s="40"/>
      <c r="CK1456" s="40"/>
      <c r="CL1456" s="40"/>
      <c r="CM1456" s="40"/>
      <c r="CN1456" s="40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</row>
    <row r="1457" spans="1:172" ht="15" x14ac:dyDescent="0.3">
      <c r="A1457" s="67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  <c r="CG1457" s="40"/>
      <c r="CH1457" s="40"/>
      <c r="CI1457" s="40"/>
      <c r="CJ1457" s="40"/>
      <c r="CK1457" s="40"/>
      <c r="CL1457" s="40"/>
      <c r="CM1457" s="40"/>
      <c r="CN1457" s="40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</row>
    <row r="1458" spans="1:172" ht="15" x14ac:dyDescent="0.3">
      <c r="A1458" s="67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  <c r="CG1458" s="40"/>
      <c r="CH1458" s="40"/>
      <c r="CI1458" s="40"/>
      <c r="CJ1458" s="40"/>
      <c r="CK1458" s="40"/>
      <c r="CL1458" s="40"/>
      <c r="CM1458" s="40"/>
      <c r="CN1458" s="40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</row>
    <row r="1459" spans="1:172" ht="15" x14ac:dyDescent="0.3">
      <c r="A1459" s="67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  <c r="CG1459" s="40"/>
      <c r="CH1459" s="40"/>
      <c r="CI1459" s="40"/>
      <c r="CJ1459" s="40"/>
      <c r="CK1459" s="40"/>
      <c r="CL1459" s="40"/>
      <c r="CM1459" s="40"/>
      <c r="CN1459" s="40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</row>
    <row r="1460" spans="1:172" ht="15" x14ac:dyDescent="0.3">
      <c r="A1460" s="67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</row>
    <row r="1461" spans="1:172" ht="15" x14ac:dyDescent="0.3">
      <c r="A1461" s="67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  <c r="CG1461" s="40"/>
      <c r="CH1461" s="40"/>
      <c r="CI1461" s="40"/>
      <c r="CJ1461" s="40"/>
      <c r="CK1461" s="40"/>
      <c r="CL1461" s="40"/>
      <c r="CM1461" s="40"/>
      <c r="CN1461" s="40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</row>
    <row r="1462" spans="1:172" ht="15" x14ac:dyDescent="0.3">
      <c r="A1462" s="67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  <c r="CG1462" s="40"/>
      <c r="CH1462" s="40"/>
      <c r="CI1462" s="40"/>
      <c r="CJ1462" s="40"/>
      <c r="CK1462" s="40"/>
      <c r="CL1462" s="40"/>
      <c r="CM1462" s="40"/>
      <c r="CN1462" s="40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</row>
    <row r="1463" spans="1:172" ht="15" x14ac:dyDescent="0.3">
      <c r="A1463" s="67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  <c r="CG1463" s="40"/>
      <c r="CH1463" s="40"/>
      <c r="CI1463" s="40"/>
      <c r="CJ1463" s="40"/>
      <c r="CK1463" s="40"/>
      <c r="CL1463" s="40"/>
      <c r="CM1463" s="40"/>
      <c r="CN1463" s="40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</row>
    <row r="1464" spans="1:172" ht="15" x14ac:dyDescent="0.3">
      <c r="A1464" s="67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  <c r="CG1464" s="40"/>
      <c r="CH1464" s="40"/>
      <c r="CI1464" s="40"/>
      <c r="CJ1464" s="40"/>
      <c r="CK1464" s="40"/>
      <c r="CL1464" s="40"/>
      <c r="CM1464" s="40"/>
      <c r="CN1464" s="40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</row>
    <row r="1465" spans="1:172" ht="15" x14ac:dyDescent="0.3">
      <c r="A1465" s="67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  <c r="CG1465" s="40"/>
      <c r="CH1465" s="40"/>
      <c r="CI1465" s="40"/>
      <c r="CJ1465" s="40"/>
      <c r="CK1465" s="40"/>
      <c r="CL1465" s="40"/>
      <c r="CM1465" s="40"/>
      <c r="CN1465" s="40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</row>
    <row r="1466" spans="1:172" ht="15" x14ac:dyDescent="0.3">
      <c r="A1466" s="67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  <c r="CG1466" s="40"/>
      <c r="CH1466" s="40"/>
      <c r="CI1466" s="40"/>
      <c r="CJ1466" s="40"/>
      <c r="CK1466" s="40"/>
      <c r="CL1466" s="40"/>
      <c r="CM1466" s="40"/>
      <c r="CN1466" s="40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</row>
    <row r="1467" spans="1:172" ht="15" x14ac:dyDescent="0.3">
      <c r="A1467" s="67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  <c r="CG1467" s="40"/>
      <c r="CH1467" s="40"/>
      <c r="CI1467" s="40"/>
      <c r="CJ1467" s="40"/>
      <c r="CK1467" s="40"/>
      <c r="CL1467" s="40"/>
      <c r="CM1467" s="40"/>
      <c r="CN1467" s="40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</row>
    <row r="1468" spans="1:172" ht="15" x14ac:dyDescent="0.3">
      <c r="A1468" s="67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  <c r="CG1468" s="40"/>
      <c r="CH1468" s="40"/>
      <c r="CI1468" s="40"/>
      <c r="CJ1468" s="40"/>
      <c r="CK1468" s="40"/>
      <c r="CL1468" s="40"/>
      <c r="CM1468" s="40"/>
      <c r="CN1468" s="40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</row>
    <row r="1469" spans="1:172" ht="15" x14ac:dyDescent="0.3">
      <c r="A1469" s="67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  <c r="CG1469" s="40"/>
      <c r="CH1469" s="40"/>
      <c r="CI1469" s="40"/>
      <c r="CJ1469" s="40"/>
      <c r="CK1469" s="40"/>
      <c r="CL1469" s="40"/>
      <c r="CM1469" s="40"/>
      <c r="CN1469" s="40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</row>
    <row r="1470" spans="1:172" ht="15" x14ac:dyDescent="0.3">
      <c r="A1470" s="67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  <c r="CG1470" s="40"/>
      <c r="CH1470" s="40"/>
      <c r="CI1470" s="40"/>
      <c r="CJ1470" s="40"/>
      <c r="CK1470" s="40"/>
      <c r="CL1470" s="40"/>
      <c r="CM1470" s="40"/>
      <c r="CN1470" s="40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</row>
    <row r="1471" spans="1:172" ht="15" x14ac:dyDescent="0.3">
      <c r="A1471" s="67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  <c r="CG1471" s="40"/>
      <c r="CH1471" s="40"/>
      <c r="CI1471" s="40"/>
      <c r="CJ1471" s="40"/>
      <c r="CK1471" s="40"/>
      <c r="CL1471" s="40"/>
      <c r="CM1471" s="40"/>
      <c r="CN1471" s="40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</row>
    <row r="1472" spans="1:172" ht="15" x14ac:dyDescent="0.3">
      <c r="A1472" s="67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  <c r="CG1472" s="40"/>
      <c r="CH1472" s="40"/>
      <c r="CI1472" s="40"/>
      <c r="CJ1472" s="40"/>
      <c r="CK1472" s="40"/>
      <c r="CL1472" s="40"/>
      <c r="CM1472" s="40"/>
      <c r="CN1472" s="40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</row>
    <row r="1473" spans="1:172" ht="15" x14ac:dyDescent="0.3">
      <c r="A1473" s="67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</row>
    <row r="1474" spans="1:172" ht="15" x14ac:dyDescent="0.3">
      <c r="A1474" s="67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  <c r="CG1474" s="40"/>
      <c r="CH1474" s="40"/>
      <c r="CI1474" s="40"/>
      <c r="CJ1474" s="40"/>
      <c r="CK1474" s="40"/>
      <c r="CL1474" s="40"/>
      <c r="CM1474" s="40"/>
      <c r="CN1474" s="40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</row>
    <row r="1475" spans="1:172" ht="15" x14ac:dyDescent="0.3">
      <c r="A1475" s="67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</row>
    <row r="1476" spans="1:172" ht="15" x14ac:dyDescent="0.3">
      <c r="A1476" s="67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  <c r="CG1476" s="40"/>
      <c r="CH1476" s="40"/>
      <c r="CI1476" s="40"/>
      <c r="CJ1476" s="40"/>
      <c r="CK1476" s="40"/>
      <c r="CL1476" s="40"/>
      <c r="CM1476" s="40"/>
      <c r="CN1476" s="40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</row>
    <row r="1477" spans="1:172" ht="15" x14ac:dyDescent="0.3">
      <c r="A1477" s="67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  <c r="CG1477" s="40"/>
      <c r="CH1477" s="40"/>
      <c r="CI1477" s="40"/>
      <c r="CJ1477" s="40"/>
      <c r="CK1477" s="40"/>
      <c r="CL1477" s="40"/>
      <c r="CM1477" s="40"/>
      <c r="CN1477" s="40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</row>
    <row r="1478" spans="1:172" ht="15" x14ac:dyDescent="0.3">
      <c r="A1478" s="67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  <c r="CG1478" s="40"/>
      <c r="CH1478" s="40"/>
      <c r="CI1478" s="40"/>
      <c r="CJ1478" s="40"/>
      <c r="CK1478" s="40"/>
      <c r="CL1478" s="40"/>
      <c r="CM1478" s="40"/>
      <c r="CN1478" s="40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</row>
    <row r="1479" spans="1:172" ht="15" x14ac:dyDescent="0.3">
      <c r="A1479" s="67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  <c r="CG1479" s="40"/>
      <c r="CH1479" s="40"/>
      <c r="CI1479" s="40"/>
      <c r="CJ1479" s="40"/>
      <c r="CK1479" s="40"/>
      <c r="CL1479" s="40"/>
      <c r="CM1479" s="40"/>
      <c r="CN1479" s="40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</row>
    <row r="1480" spans="1:172" ht="15" x14ac:dyDescent="0.3">
      <c r="A1480" s="67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  <c r="CG1480" s="40"/>
      <c r="CH1480" s="40"/>
      <c r="CI1480" s="40"/>
      <c r="CJ1480" s="40"/>
      <c r="CK1480" s="40"/>
      <c r="CL1480" s="40"/>
      <c r="CM1480" s="40"/>
      <c r="CN1480" s="40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</row>
    <row r="1481" spans="1:172" ht="15" x14ac:dyDescent="0.3">
      <c r="A1481" s="67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  <c r="CG1481" s="40"/>
      <c r="CH1481" s="40"/>
      <c r="CI1481" s="40"/>
      <c r="CJ1481" s="40"/>
      <c r="CK1481" s="40"/>
      <c r="CL1481" s="40"/>
      <c r="CM1481" s="40"/>
      <c r="CN1481" s="40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</row>
    <row r="1482" spans="1:172" ht="15" x14ac:dyDescent="0.3">
      <c r="A1482" s="67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  <c r="CG1482" s="40"/>
      <c r="CH1482" s="40"/>
      <c r="CI1482" s="40"/>
      <c r="CJ1482" s="40"/>
      <c r="CK1482" s="40"/>
      <c r="CL1482" s="40"/>
      <c r="CM1482" s="40"/>
      <c r="CN1482" s="40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</row>
    <row r="1483" spans="1:172" ht="15" x14ac:dyDescent="0.3">
      <c r="A1483" s="67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  <c r="CG1483" s="40"/>
      <c r="CH1483" s="40"/>
      <c r="CI1483" s="40"/>
      <c r="CJ1483" s="40"/>
      <c r="CK1483" s="40"/>
      <c r="CL1483" s="40"/>
      <c r="CM1483" s="40"/>
      <c r="CN1483" s="40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</row>
    <row r="1484" spans="1:172" ht="15" x14ac:dyDescent="0.3">
      <c r="A1484" s="67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  <c r="CG1484" s="40"/>
      <c r="CH1484" s="40"/>
      <c r="CI1484" s="40"/>
      <c r="CJ1484" s="40"/>
      <c r="CK1484" s="40"/>
      <c r="CL1484" s="40"/>
      <c r="CM1484" s="40"/>
      <c r="CN1484" s="40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</row>
    <row r="1485" spans="1:172" ht="15" x14ac:dyDescent="0.3">
      <c r="A1485" s="67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  <c r="CG1485" s="40"/>
      <c r="CH1485" s="40"/>
      <c r="CI1485" s="40"/>
      <c r="CJ1485" s="40"/>
      <c r="CK1485" s="40"/>
      <c r="CL1485" s="40"/>
      <c r="CM1485" s="40"/>
      <c r="CN1485" s="40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</row>
    <row r="1486" spans="1:172" ht="15" x14ac:dyDescent="0.3">
      <c r="A1486" s="67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</row>
    <row r="1487" spans="1:172" ht="15" x14ac:dyDescent="0.3">
      <c r="A1487" s="67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</row>
    <row r="1488" spans="1:172" ht="15" x14ac:dyDescent="0.3">
      <c r="A1488" s="67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</row>
    <row r="1489" spans="1:172" ht="15" x14ac:dyDescent="0.3">
      <c r="A1489" s="67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</row>
    <row r="1490" spans="1:172" ht="15" x14ac:dyDescent="0.3">
      <c r="A1490" s="67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</row>
    <row r="1491" spans="1:172" ht="15" x14ac:dyDescent="0.3">
      <c r="A1491" s="67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</row>
    <row r="1492" spans="1:172" ht="15" x14ac:dyDescent="0.3">
      <c r="A1492" s="67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</row>
    <row r="1493" spans="1:172" ht="15" x14ac:dyDescent="0.3">
      <c r="A1493" s="67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</row>
    <row r="1494" spans="1:172" ht="15" x14ac:dyDescent="0.3">
      <c r="A1494" s="67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</row>
    <row r="1495" spans="1:172" ht="15" x14ac:dyDescent="0.3">
      <c r="A1495" s="67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</row>
    <row r="1496" spans="1:172" ht="15" x14ac:dyDescent="0.3">
      <c r="A1496" s="67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</row>
    <row r="1497" spans="1:172" ht="15" x14ac:dyDescent="0.3">
      <c r="A1497" s="67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</row>
    <row r="1498" spans="1:172" ht="15" x14ac:dyDescent="0.3">
      <c r="A1498" s="67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</row>
    <row r="1499" spans="1:172" ht="15" x14ac:dyDescent="0.3">
      <c r="A1499" s="67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</row>
    <row r="1500" spans="1:172" ht="15" x14ac:dyDescent="0.3">
      <c r="A1500" s="67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</row>
    <row r="1501" spans="1:172" ht="15" x14ac:dyDescent="0.3">
      <c r="A1501" s="67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</row>
    <row r="1502" spans="1:172" ht="15" x14ac:dyDescent="0.3">
      <c r="A1502" s="67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</row>
    <row r="1503" spans="1:172" ht="15" x14ac:dyDescent="0.3">
      <c r="A1503" s="67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</row>
    <row r="1504" spans="1:172" ht="15" x14ac:dyDescent="0.3">
      <c r="A1504" s="67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</row>
    <row r="1505" spans="1:172" ht="15" x14ac:dyDescent="0.3">
      <c r="A1505" s="67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</row>
    <row r="1506" spans="1:172" ht="15" x14ac:dyDescent="0.3">
      <c r="A1506" s="67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</row>
    <row r="1507" spans="1:172" ht="15" x14ac:dyDescent="0.3">
      <c r="A1507" s="67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</row>
    <row r="1508" spans="1:172" ht="15" x14ac:dyDescent="0.3">
      <c r="A1508" s="67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</row>
    <row r="1509" spans="1:172" ht="15" x14ac:dyDescent="0.3">
      <c r="A1509" s="67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</row>
    <row r="1510" spans="1:172" ht="15" x14ac:dyDescent="0.3">
      <c r="A1510" s="67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</row>
    <row r="1511" spans="1:172" ht="15" x14ac:dyDescent="0.3">
      <c r="A1511" s="67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</row>
    <row r="1512" spans="1:172" ht="15" x14ac:dyDescent="0.3">
      <c r="A1512" s="67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</row>
    <row r="1513" spans="1:172" ht="15" x14ac:dyDescent="0.3">
      <c r="A1513" s="67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</row>
    <row r="1514" spans="1:172" ht="15" x14ac:dyDescent="0.3">
      <c r="A1514" s="67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</row>
    <row r="1515" spans="1:172" ht="15" x14ac:dyDescent="0.3">
      <c r="A1515" s="67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</row>
    <row r="1516" spans="1:172" ht="15" x14ac:dyDescent="0.3">
      <c r="A1516" s="67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</row>
    <row r="1517" spans="1:172" ht="15" x14ac:dyDescent="0.3">
      <c r="A1517" s="67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</row>
    <row r="1518" spans="1:172" ht="15" x14ac:dyDescent="0.3">
      <c r="A1518" s="67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</row>
    <row r="1519" spans="1:172" ht="15" x14ac:dyDescent="0.3">
      <c r="A1519" s="67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</row>
    <row r="1520" spans="1:172" ht="15" x14ac:dyDescent="0.3">
      <c r="A1520" s="67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</row>
    <row r="1521" spans="1:172" ht="15" x14ac:dyDescent="0.3">
      <c r="A1521" s="67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</row>
    <row r="1522" spans="1:172" ht="15" x14ac:dyDescent="0.3">
      <c r="A1522" s="67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</row>
    <row r="1523" spans="1:172" ht="15" x14ac:dyDescent="0.3">
      <c r="A1523" s="67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</row>
    <row r="1524" spans="1:172" ht="15" x14ac:dyDescent="0.3">
      <c r="A1524" s="67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</row>
    <row r="1525" spans="1:172" ht="15" x14ac:dyDescent="0.3">
      <c r="A1525" s="67"/>
      <c r="B1525" s="40"/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  <c r="CG1525" s="40"/>
      <c r="CH1525" s="40"/>
      <c r="CI1525" s="40"/>
      <c r="CJ1525" s="40"/>
      <c r="CK1525" s="40"/>
      <c r="CL1525" s="40"/>
      <c r="CM1525" s="40"/>
      <c r="CN1525" s="40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</row>
    <row r="1526" spans="1:172" ht="15" x14ac:dyDescent="0.3">
      <c r="A1526" s="67"/>
      <c r="B1526" s="40"/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  <c r="CG1526" s="40"/>
      <c r="CH1526" s="40"/>
      <c r="CI1526" s="40"/>
      <c r="CJ1526" s="40"/>
      <c r="CK1526" s="40"/>
      <c r="CL1526" s="40"/>
      <c r="CM1526" s="40"/>
      <c r="CN1526" s="40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</row>
    <row r="1527" spans="1:172" ht="15" x14ac:dyDescent="0.3">
      <c r="A1527" s="67"/>
      <c r="B1527" s="40"/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  <c r="CG1527" s="40"/>
      <c r="CH1527" s="40"/>
      <c r="CI1527" s="40"/>
      <c r="CJ1527" s="40"/>
      <c r="CK1527" s="40"/>
      <c r="CL1527" s="40"/>
      <c r="CM1527" s="40"/>
      <c r="CN1527" s="40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</row>
    <row r="1528" spans="1:172" ht="15" x14ac:dyDescent="0.3">
      <c r="A1528" s="67"/>
      <c r="B1528" s="40"/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  <c r="CG1528" s="40"/>
      <c r="CH1528" s="40"/>
      <c r="CI1528" s="40"/>
      <c r="CJ1528" s="40"/>
      <c r="CK1528" s="40"/>
      <c r="CL1528" s="40"/>
      <c r="CM1528" s="40"/>
      <c r="CN1528" s="40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</row>
    <row r="1529" spans="1:172" ht="15" x14ac:dyDescent="0.3">
      <c r="A1529" s="67"/>
      <c r="B1529" s="40"/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  <c r="CG1529" s="40"/>
      <c r="CH1529" s="40"/>
      <c r="CI1529" s="40"/>
      <c r="CJ1529" s="40"/>
      <c r="CK1529" s="40"/>
      <c r="CL1529" s="40"/>
      <c r="CM1529" s="40"/>
      <c r="CN1529" s="40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</row>
    <row r="1530" spans="1:172" ht="15" x14ac:dyDescent="0.3">
      <c r="A1530" s="67"/>
      <c r="B1530" s="40"/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  <c r="CG1530" s="40"/>
      <c r="CH1530" s="40"/>
      <c r="CI1530" s="40"/>
      <c r="CJ1530" s="40"/>
      <c r="CK1530" s="40"/>
      <c r="CL1530" s="40"/>
      <c r="CM1530" s="40"/>
      <c r="CN1530" s="40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</row>
    <row r="1531" spans="1:172" ht="15" x14ac:dyDescent="0.3">
      <c r="A1531" s="67"/>
      <c r="B1531" s="40"/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  <c r="CB1531" s="40"/>
      <c r="CC1531" s="40"/>
      <c r="CD1531" s="40"/>
      <c r="CE1531" s="40"/>
      <c r="CF1531" s="40"/>
      <c r="CG1531" s="40"/>
      <c r="CH1531" s="40"/>
      <c r="CI1531" s="40"/>
      <c r="CJ1531" s="40"/>
      <c r="CK1531" s="40"/>
      <c r="CL1531" s="40"/>
      <c r="CM1531" s="40"/>
      <c r="CN1531" s="40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</row>
    <row r="1532" spans="1:172" ht="15" x14ac:dyDescent="0.3">
      <c r="A1532" s="67"/>
      <c r="B1532" s="40"/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  <c r="CG1532" s="40"/>
      <c r="CH1532" s="40"/>
      <c r="CI1532" s="40"/>
      <c r="CJ1532" s="40"/>
      <c r="CK1532" s="40"/>
      <c r="CL1532" s="40"/>
      <c r="CM1532" s="40"/>
      <c r="CN1532" s="40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</row>
    <row r="1533" spans="1:172" ht="15" x14ac:dyDescent="0.3">
      <c r="A1533" s="67"/>
      <c r="B1533" s="40"/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  <c r="CG1533" s="40"/>
      <c r="CH1533" s="40"/>
      <c r="CI1533" s="40"/>
      <c r="CJ1533" s="40"/>
      <c r="CK1533" s="40"/>
      <c r="CL1533" s="40"/>
      <c r="CM1533" s="40"/>
      <c r="CN1533" s="40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</row>
    <row r="1534" spans="1:172" ht="15" x14ac:dyDescent="0.3">
      <c r="A1534" s="67"/>
      <c r="B1534" s="40"/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  <c r="CG1534" s="40"/>
      <c r="CH1534" s="40"/>
      <c r="CI1534" s="40"/>
      <c r="CJ1534" s="40"/>
      <c r="CK1534" s="40"/>
      <c r="CL1534" s="40"/>
      <c r="CM1534" s="40"/>
      <c r="CN1534" s="40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</row>
    <row r="1535" spans="1:172" ht="15" x14ac:dyDescent="0.3">
      <c r="A1535" s="67"/>
      <c r="B1535" s="40"/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  <c r="CG1535" s="40"/>
      <c r="CH1535" s="40"/>
      <c r="CI1535" s="40"/>
      <c r="CJ1535" s="40"/>
      <c r="CK1535" s="40"/>
      <c r="CL1535" s="40"/>
      <c r="CM1535" s="40"/>
      <c r="CN1535" s="40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</row>
    <row r="1536" spans="1:172" ht="15" x14ac:dyDescent="0.3">
      <c r="A1536" s="67"/>
      <c r="B1536" s="40"/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  <c r="CG1536" s="40"/>
      <c r="CH1536" s="40"/>
      <c r="CI1536" s="40"/>
      <c r="CJ1536" s="40"/>
      <c r="CK1536" s="40"/>
      <c r="CL1536" s="40"/>
      <c r="CM1536" s="40"/>
      <c r="CN1536" s="40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</row>
    <row r="1537" spans="1:172" ht="15" x14ac:dyDescent="0.3">
      <c r="A1537" s="67"/>
      <c r="B1537" s="40"/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  <c r="CG1537" s="40"/>
      <c r="CH1537" s="40"/>
      <c r="CI1537" s="40"/>
      <c r="CJ1537" s="40"/>
      <c r="CK1537" s="40"/>
      <c r="CL1537" s="40"/>
      <c r="CM1537" s="40"/>
      <c r="CN1537" s="40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</row>
    <row r="1538" spans="1:172" ht="15" x14ac:dyDescent="0.3">
      <c r="A1538" s="67"/>
      <c r="B1538" s="40"/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  <c r="CG1538" s="40"/>
      <c r="CH1538" s="40"/>
      <c r="CI1538" s="40"/>
      <c r="CJ1538" s="40"/>
      <c r="CK1538" s="40"/>
      <c r="CL1538" s="40"/>
      <c r="CM1538" s="40"/>
      <c r="CN1538" s="40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</row>
    <row r="1539" spans="1:172" ht="15" x14ac:dyDescent="0.3">
      <c r="A1539" s="67"/>
      <c r="B1539" s="40"/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  <c r="CG1539" s="40"/>
      <c r="CH1539" s="40"/>
      <c r="CI1539" s="40"/>
      <c r="CJ1539" s="40"/>
      <c r="CK1539" s="40"/>
      <c r="CL1539" s="40"/>
      <c r="CM1539" s="40"/>
      <c r="CN1539" s="40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</row>
    <row r="1540" spans="1:172" ht="15" x14ac:dyDescent="0.3">
      <c r="A1540" s="67"/>
      <c r="B1540" s="40"/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  <c r="CG1540" s="40"/>
      <c r="CH1540" s="40"/>
      <c r="CI1540" s="40"/>
      <c r="CJ1540" s="40"/>
      <c r="CK1540" s="40"/>
      <c r="CL1540" s="40"/>
      <c r="CM1540" s="40"/>
      <c r="CN1540" s="40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</row>
    <row r="1541" spans="1:172" ht="15" x14ac:dyDescent="0.3">
      <c r="A1541" s="67"/>
      <c r="B1541" s="40"/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  <c r="CG1541" s="40"/>
      <c r="CH1541" s="40"/>
      <c r="CI1541" s="40"/>
      <c r="CJ1541" s="40"/>
      <c r="CK1541" s="40"/>
      <c r="CL1541" s="40"/>
      <c r="CM1541" s="40"/>
      <c r="CN1541" s="40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</row>
    <row r="1542" spans="1:172" ht="15" x14ac:dyDescent="0.3">
      <c r="A1542" s="67"/>
      <c r="B1542" s="40"/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  <c r="CG1542" s="40"/>
      <c r="CH1542" s="40"/>
      <c r="CI1542" s="40"/>
      <c r="CJ1542" s="40"/>
      <c r="CK1542" s="40"/>
      <c r="CL1542" s="40"/>
      <c r="CM1542" s="40"/>
      <c r="CN1542" s="40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</row>
    <row r="1543" spans="1:172" ht="15" x14ac:dyDescent="0.3">
      <c r="A1543" s="67"/>
      <c r="B1543" s="40"/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  <c r="CG1543" s="40"/>
      <c r="CH1543" s="40"/>
      <c r="CI1543" s="40"/>
      <c r="CJ1543" s="40"/>
      <c r="CK1543" s="40"/>
      <c r="CL1543" s="40"/>
      <c r="CM1543" s="40"/>
      <c r="CN1543" s="40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</row>
    <row r="1544" spans="1:172" ht="15" x14ac:dyDescent="0.3">
      <c r="A1544" s="67"/>
      <c r="B1544" s="40"/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  <c r="CG1544" s="40"/>
      <c r="CH1544" s="40"/>
      <c r="CI1544" s="40"/>
      <c r="CJ1544" s="40"/>
      <c r="CK1544" s="40"/>
      <c r="CL1544" s="40"/>
      <c r="CM1544" s="40"/>
      <c r="CN1544" s="40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</row>
    <row r="1545" spans="1:172" ht="15" x14ac:dyDescent="0.3">
      <c r="A1545" s="67"/>
      <c r="B1545" s="40"/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  <c r="CG1545" s="40"/>
      <c r="CH1545" s="40"/>
      <c r="CI1545" s="40"/>
      <c r="CJ1545" s="40"/>
      <c r="CK1545" s="40"/>
      <c r="CL1545" s="40"/>
      <c r="CM1545" s="40"/>
      <c r="CN1545" s="40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</row>
    <row r="1546" spans="1:172" ht="15" x14ac:dyDescent="0.3">
      <c r="A1546" s="67"/>
      <c r="B1546" s="40"/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  <c r="CG1546" s="40"/>
      <c r="CH1546" s="40"/>
      <c r="CI1546" s="40"/>
      <c r="CJ1546" s="40"/>
      <c r="CK1546" s="40"/>
      <c r="CL1546" s="40"/>
      <c r="CM1546" s="40"/>
      <c r="CN1546" s="40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</row>
    <row r="1547" spans="1:172" ht="15" x14ac:dyDescent="0.3">
      <c r="A1547" s="67"/>
      <c r="B1547" s="40"/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  <c r="CG1547" s="40"/>
      <c r="CH1547" s="40"/>
      <c r="CI1547" s="40"/>
      <c r="CJ1547" s="40"/>
      <c r="CK1547" s="40"/>
      <c r="CL1547" s="40"/>
      <c r="CM1547" s="40"/>
      <c r="CN1547" s="40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</row>
    <row r="1548" spans="1:172" ht="15" x14ac:dyDescent="0.3">
      <c r="A1548" s="67"/>
      <c r="B1548" s="40"/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  <c r="CG1548" s="40"/>
      <c r="CH1548" s="40"/>
      <c r="CI1548" s="40"/>
      <c r="CJ1548" s="40"/>
      <c r="CK1548" s="40"/>
      <c r="CL1548" s="40"/>
      <c r="CM1548" s="40"/>
      <c r="CN1548" s="40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</row>
    <row r="1549" spans="1:172" ht="15" x14ac:dyDescent="0.3">
      <c r="A1549" s="67"/>
      <c r="B1549" s="40"/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  <c r="CG1549" s="40"/>
      <c r="CH1549" s="40"/>
      <c r="CI1549" s="40"/>
      <c r="CJ1549" s="40"/>
      <c r="CK1549" s="40"/>
      <c r="CL1549" s="40"/>
      <c r="CM1549" s="40"/>
      <c r="CN1549" s="40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</row>
    <row r="1550" spans="1:172" ht="15" x14ac:dyDescent="0.3">
      <c r="A1550" s="67"/>
      <c r="B1550" s="40"/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  <c r="CG1550" s="40"/>
      <c r="CH1550" s="40"/>
      <c r="CI1550" s="40"/>
      <c r="CJ1550" s="40"/>
      <c r="CK1550" s="40"/>
      <c r="CL1550" s="40"/>
      <c r="CM1550" s="40"/>
      <c r="CN1550" s="40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</row>
    <row r="1551" spans="1:172" ht="15" x14ac:dyDescent="0.3">
      <c r="A1551" s="67"/>
      <c r="B1551" s="40"/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  <c r="CB1551" s="40"/>
      <c r="CC1551" s="40"/>
      <c r="CD1551" s="40"/>
      <c r="CE1551" s="40"/>
      <c r="CF1551" s="40"/>
      <c r="CG1551" s="40"/>
      <c r="CH1551" s="40"/>
      <c r="CI1551" s="40"/>
      <c r="CJ1551" s="40"/>
      <c r="CK1551" s="40"/>
      <c r="CL1551" s="40"/>
      <c r="CM1551" s="40"/>
      <c r="CN1551" s="40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</row>
    <row r="1552" spans="1:172" ht="15" x14ac:dyDescent="0.3">
      <c r="A1552" s="67"/>
      <c r="B1552" s="40"/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  <c r="CG1552" s="40"/>
      <c r="CH1552" s="40"/>
      <c r="CI1552" s="40"/>
      <c r="CJ1552" s="40"/>
      <c r="CK1552" s="40"/>
      <c r="CL1552" s="40"/>
      <c r="CM1552" s="40"/>
      <c r="CN1552" s="40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</row>
    <row r="1553" spans="1:172" ht="15" x14ac:dyDescent="0.3">
      <c r="A1553" s="67"/>
      <c r="B1553" s="40"/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  <c r="CG1553" s="40"/>
      <c r="CH1553" s="40"/>
      <c r="CI1553" s="40"/>
      <c r="CJ1553" s="40"/>
      <c r="CK1553" s="40"/>
      <c r="CL1553" s="40"/>
      <c r="CM1553" s="40"/>
      <c r="CN1553" s="40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</row>
    <row r="1554" spans="1:172" ht="15" x14ac:dyDescent="0.3">
      <c r="A1554" s="67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  <c r="CG1554" s="40"/>
      <c r="CH1554" s="40"/>
      <c r="CI1554" s="40"/>
      <c r="CJ1554" s="40"/>
      <c r="CK1554" s="40"/>
      <c r="CL1554" s="40"/>
      <c r="CM1554" s="40"/>
      <c r="CN1554" s="40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</row>
    <row r="1555" spans="1:172" ht="15" x14ac:dyDescent="0.3">
      <c r="A1555" s="67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  <c r="CG1555" s="40"/>
      <c r="CH1555" s="40"/>
      <c r="CI1555" s="40"/>
      <c r="CJ1555" s="40"/>
      <c r="CK1555" s="40"/>
      <c r="CL1555" s="40"/>
      <c r="CM1555" s="40"/>
      <c r="CN1555" s="40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</row>
    <row r="1556" spans="1:172" ht="15" x14ac:dyDescent="0.3">
      <c r="A1556" s="67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  <c r="CG1556" s="40"/>
      <c r="CH1556" s="40"/>
      <c r="CI1556" s="40"/>
      <c r="CJ1556" s="40"/>
      <c r="CK1556" s="40"/>
      <c r="CL1556" s="40"/>
      <c r="CM1556" s="40"/>
      <c r="CN1556" s="40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</row>
    <row r="1557" spans="1:172" ht="15" x14ac:dyDescent="0.3">
      <c r="A1557" s="67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  <c r="CG1557" s="40"/>
      <c r="CH1557" s="40"/>
      <c r="CI1557" s="40"/>
      <c r="CJ1557" s="40"/>
      <c r="CK1557" s="40"/>
      <c r="CL1557" s="40"/>
      <c r="CM1557" s="40"/>
      <c r="CN1557" s="40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</row>
    <row r="1558" spans="1:172" ht="15" x14ac:dyDescent="0.3">
      <c r="A1558" s="67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  <c r="CG1558" s="40"/>
      <c r="CH1558" s="40"/>
      <c r="CI1558" s="40"/>
      <c r="CJ1558" s="40"/>
      <c r="CK1558" s="40"/>
      <c r="CL1558" s="40"/>
      <c r="CM1558" s="40"/>
      <c r="CN1558" s="40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</row>
    <row r="1559" spans="1:172" ht="15" x14ac:dyDescent="0.3">
      <c r="A1559" s="67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  <c r="CG1559" s="40"/>
      <c r="CH1559" s="40"/>
      <c r="CI1559" s="40"/>
      <c r="CJ1559" s="40"/>
      <c r="CK1559" s="40"/>
      <c r="CL1559" s="40"/>
      <c r="CM1559" s="40"/>
      <c r="CN1559" s="40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</row>
    <row r="1560" spans="1:172" ht="15" x14ac:dyDescent="0.3">
      <c r="A1560" s="67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  <c r="CG1560" s="40"/>
      <c r="CH1560" s="40"/>
      <c r="CI1560" s="40"/>
      <c r="CJ1560" s="40"/>
      <c r="CK1560" s="40"/>
      <c r="CL1560" s="40"/>
      <c r="CM1560" s="40"/>
      <c r="CN1560" s="40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</row>
    <row r="1561" spans="1:172" ht="15" x14ac:dyDescent="0.3">
      <c r="A1561" s="67"/>
      <c r="B1561" s="40"/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  <c r="CG1561" s="40"/>
      <c r="CH1561" s="40"/>
      <c r="CI1561" s="40"/>
      <c r="CJ1561" s="40"/>
      <c r="CK1561" s="40"/>
      <c r="CL1561" s="40"/>
      <c r="CM1561" s="40"/>
      <c r="CN1561" s="40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</row>
    <row r="1562" spans="1:172" ht="15" x14ac:dyDescent="0.3">
      <c r="A1562" s="67"/>
      <c r="B1562" s="40"/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  <c r="CG1562" s="40"/>
      <c r="CH1562" s="40"/>
      <c r="CI1562" s="40"/>
      <c r="CJ1562" s="40"/>
      <c r="CK1562" s="40"/>
      <c r="CL1562" s="40"/>
      <c r="CM1562" s="40"/>
      <c r="CN1562" s="40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</row>
    <row r="1563" spans="1:172" ht="15" x14ac:dyDescent="0.3">
      <c r="A1563" s="67"/>
      <c r="B1563" s="40"/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  <c r="CG1563" s="40"/>
      <c r="CH1563" s="40"/>
      <c r="CI1563" s="40"/>
      <c r="CJ1563" s="40"/>
      <c r="CK1563" s="40"/>
      <c r="CL1563" s="40"/>
      <c r="CM1563" s="40"/>
      <c r="CN1563" s="40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</row>
    <row r="1564" spans="1:172" ht="15" x14ac:dyDescent="0.3">
      <c r="A1564" s="67"/>
      <c r="B1564" s="40"/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  <c r="CG1564" s="40"/>
      <c r="CH1564" s="40"/>
      <c r="CI1564" s="40"/>
      <c r="CJ1564" s="40"/>
      <c r="CK1564" s="40"/>
      <c r="CL1564" s="40"/>
      <c r="CM1564" s="40"/>
      <c r="CN1564" s="40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</row>
    <row r="1565" spans="1:172" ht="15" x14ac:dyDescent="0.3">
      <c r="A1565" s="67"/>
      <c r="B1565" s="40"/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  <c r="CG1565" s="40"/>
      <c r="CH1565" s="40"/>
      <c r="CI1565" s="40"/>
      <c r="CJ1565" s="40"/>
      <c r="CK1565" s="40"/>
      <c r="CL1565" s="40"/>
      <c r="CM1565" s="40"/>
      <c r="CN1565" s="40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</row>
    <row r="1566" spans="1:172" ht="15" x14ac:dyDescent="0.3">
      <c r="A1566" s="67"/>
      <c r="B1566" s="40"/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  <c r="CG1566" s="40"/>
      <c r="CH1566" s="40"/>
      <c r="CI1566" s="40"/>
      <c r="CJ1566" s="40"/>
      <c r="CK1566" s="40"/>
      <c r="CL1566" s="40"/>
      <c r="CM1566" s="40"/>
      <c r="CN1566" s="40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</row>
    <row r="1567" spans="1:172" ht="15" x14ac:dyDescent="0.3">
      <c r="A1567" s="67"/>
      <c r="B1567" s="40"/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  <c r="CG1567" s="40"/>
      <c r="CH1567" s="40"/>
      <c r="CI1567" s="40"/>
      <c r="CJ1567" s="40"/>
      <c r="CK1567" s="40"/>
      <c r="CL1567" s="40"/>
      <c r="CM1567" s="40"/>
      <c r="CN1567" s="40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</row>
    <row r="1568" spans="1:172" ht="15" x14ac:dyDescent="0.3">
      <c r="A1568" s="67"/>
      <c r="B1568" s="40"/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  <c r="CG1568" s="40"/>
      <c r="CH1568" s="40"/>
      <c r="CI1568" s="40"/>
      <c r="CJ1568" s="40"/>
      <c r="CK1568" s="40"/>
      <c r="CL1568" s="40"/>
      <c r="CM1568" s="40"/>
      <c r="CN1568" s="40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</row>
    <row r="1569" spans="1:172" ht="15" x14ac:dyDescent="0.3">
      <c r="A1569" s="67"/>
      <c r="B1569" s="40"/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  <c r="CG1569" s="40"/>
      <c r="CH1569" s="40"/>
      <c r="CI1569" s="40"/>
      <c r="CJ1569" s="40"/>
      <c r="CK1569" s="40"/>
      <c r="CL1569" s="40"/>
      <c r="CM1569" s="40"/>
      <c r="CN1569" s="40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</row>
    <row r="1570" spans="1:172" ht="15" x14ac:dyDescent="0.3">
      <c r="A1570" s="67"/>
      <c r="B1570" s="40"/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  <c r="CG1570" s="40"/>
      <c r="CH1570" s="40"/>
      <c r="CI1570" s="40"/>
      <c r="CJ1570" s="40"/>
      <c r="CK1570" s="40"/>
      <c r="CL1570" s="40"/>
      <c r="CM1570" s="40"/>
      <c r="CN1570" s="40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</row>
    <row r="1571" spans="1:172" ht="15" x14ac:dyDescent="0.3">
      <c r="A1571" s="67"/>
      <c r="B1571" s="40"/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  <c r="CG1571" s="40"/>
      <c r="CH1571" s="40"/>
      <c r="CI1571" s="40"/>
      <c r="CJ1571" s="40"/>
      <c r="CK1571" s="40"/>
      <c r="CL1571" s="40"/>
      <c r="CM1571" s="40"/>
      <c r="CN1571" s="40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</row>
    <row r="1572" spans="1:172" ht="15" x14ac:dyDescent="0.3">
      <c r="A1572" s="67"/>
      <c r="B1572" s="40"/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  <c r="CG1572" s="40"/>
      <c r="CH1572" s="40"/>
      <c r="CI1572" s="40"/>
      <c r="CJ1572" s="40"/>
      <c r="CK1572" s="40"/>
      <c r="CL1572" s="40"/>
      <c r="CM1572" s="40"/>
      <c r="CN1572" s="40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</row>
    <row r="1573" spans="1:172" ht="15" x14ac:dyDescent="0.3">
      <c r="A1573" s="67"/>
      <c r="B1573" s="40"/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  <c r="CG1573" s="40"/>
      <c r="CH1573" s="40"/>
      <c r="CI1573" s="40"/>
      <c r="CJ1573" s="40"/>
      <c r="CK1573" s="40"/>
      <c r="CL1573" s="40"/>
      <c r="CM1573" s="40"/>
      <c r="CN1573" s="40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</row>
    <row r="1574" spans="1:172" ht="15" x14ac:dyDescent="0.3">
      <c r="A1574" s="67"/>
      <c r="B1574" s="40"/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  <c r="CG1574" s="40"/>
      <c r="CH1574" s="40"/>
      <c r="CI1574" s="40"/>
      <c r="CJ1574" s="40"/>
      <c r="CK1574" s="40"/>
      <c r="CL1574" s="40"/>
      <c r="CM1574" s="40"/>
      <c r="CN1574" s="40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</row>
    <row r="1575" spans="1:172" ht="15" x14ac:dyDescent="0.3">
      <c r="A1575" s="67"/>
      <c r="B1575" s="40"/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  <c r="CG1575" s="40"/>
      <c r="CH1575" s="40"/>
      <c r="CI1575" s="40"/>
      <c r="CJ1575" s="40"/>
      <c r="CK1575" s="40"/>
      <c r="CL1575" s="40"/>
      <c r="CM1575" s="40"/>
      <c r="CN1575" s="40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</row>
    <row r="1576" spans="1:172" ht="15" x14ac:dyDescent="0.3">
      <c r="A1576" s="67"/>
      <c r="B1576" s="40"/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  <c r="CG1576" s="40"/>
      <c r="CH1576" s="40"/>
      <c r="CI1576" s="40"/>
      <c r="CJ1576" s="40"/>
      <c r="CK1576" s="40"/>
      <c r="CL1576" s="40"/>
      <c r="CM1576" s="40"/>
      <c r="CN1576" s="40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</row>
    <row r="1577" spans="1:172" ht="15" x14ac:dyDescent="0.3">
      <c r="A1577" s="67"/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</row>
    <row r="1578" spans="1:172" ht="15" x14ac:dyDescent="0.3">
      <c r="A1578" s="67"/>
      <c r="B1578" s="40"/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  <c r="CG1578" s="40"/>
      <c r="CH1578" s="40"/>
      <c r="CI1578" s="40"/>
      <c r="CJ1578" s="40"/>
      <c r="CK1578" s="40"/>
      <c r="CL1578" s="40"/>
      <c r="CM1578" s="40"/>
      <c r="CN1578" s="40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</row>
    <row r="1579" spans="1:172" ht="15" x14ac:dyDescent="0.3">
      <c r="A1579" s="67"/>
      <c r="B1579" s="40"/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  <c r="CG1579" s="40"/>
      <c r="CH1579" s="40"/>
      <c r="CI1579" s="40"/>
      <c r="CJ1579" s="40"/>
      <c r="CK1579" s="40"/>
      <c r="CL1579" s="40"/>
      <c r="CM1579" s="40"/>
      <c r="CN1579" s="40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</row>
    <row r="1580" spans="1:172" ht="15" x14ac:dyDescent="0.3">
      <c r="A1580" s="67"/>
      <c r="B1580" s="40"/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  <c r="CG1580" s="40"/>
      <c r="CH1580" s="40"/>
      <c r="CI1580" s="40"/>
      <c r="CJ1580" s="40"/>
      <c r="CK1580" s="40"/>
      <c r="CL1580" s="40"/>
      <c r="CM1580" s="40"/>
      <c r="CN1580" s="40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</row>
    <row r="1581" spans="1:172" ht="15" x14ac:dyDescent="0.3">
      <c r="A1581" s="67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  <c r="CG1581" s="40"/>
      <c r="CH1581" s="40"/>
      <c r="CI1581" s="40"/>
      <c r="CJ1581" s="40"/>
      <c r="CK1581" s="40"/>
      <c r="CL1581" s="40"/>
      <c r="CM1581" s="40"/>
      <c r="CN1581" s="40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</row>
    <row r="1582" spans="1:172" ht="15" x14ac:dyDescent="0.3">
      <c r="A1582" s="67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  <c r="CG1582" s="40"/>
      <c r="CH1582" s="40"/>
      <c r="CI1582" s="40"/>
      <c r="CJ1582" s="40"/>
      <c r="CK1582" s="40"/>
      <c r="CL1582" s="40"/>
      <c r="CM1582" s="40"/>
      <c r="CN1582" s="40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</row>
    <row r="1583" spans="1:172" ht="15" x14ac:dyDescent="0.3">
      <c r="A1583" s="67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  <c r="CG1583" s="40"/>
      <c r="CH1583" s="40"/>
      <c r="CI1583" s="40"/>
      <c r="CJ1583" s="40"/>
      <c r="CK1583" s="40"/>
      <c r="CL1583" s="40"/>
      <c r="CM1583" s="40"/>
      <c r="CN1583" s="40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</row>
    <row r="1584" spans="1:172" ht="15" x14ac:dyDescent="0.3">
      <c r="A1584" s="67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  <c r="CG1584" s="40"/>
      <c r="CH1584" s="40"/>
      <c r="CI1584" s="40"/>
      <c r="CJ1584" s="40"/>
      <c r="CK1584" s="40"/>
      <c r="CL1584" s="40"/>
      <c r="CM1584" s="40"/>
      <c r="CN1584" s="40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</row>
    <row r="1585" spans="1:172" ht="15" x14ac:dyDescent="0.3">
      <c r="A1585" s="67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  <c r="CG1585" s="40"/>
      <c r="CH1585" s="40"/>
      <c r="CI1585" s="40"/>
      <c r="CJ1585" s="40"/>
      <c r="CK1585" s="40"/>
      <c r="CL1585" s="40"/>
      <c r="CM1585" s="40"/>
      <c r="CN1585" s="40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</row>
    <row r="1586" spans="1:172" ht="15" x14ac:dyDescent="0.3">
      <c r="A1586" s="67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  <c r="CG1586" s="40"/>
      <c r="CH1586" s="40"/>
      <c r="CI1586" s="40"/>
      <c r="CJ1586" s="40"/>
      <c r="CK1586" s="40"/>
      <c r="CL1586" s="40"/>
      <c r="CM1586" s="40"/>
      <c r="CN1586" s="40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</row>
    <row r="1587" spans="1:172" ht="15" x14ac:dyDescent="0.3">
      <c r="A1587" s="67"/>
      <c r="B1587" s="40"/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  <c r="CG1587" s="40"/>
      <c r="CH1587" s="40"/>
      <c r="CI1587" s="40"/>
      <c r="CJ1587" s="40"/>
      <c r="CK1587" s="40"/>
      <c r="CL1587" s="40"/>
      <c r="CM1587" s="40"/>
      <c r="CN1587" s="40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</row>
    <row r="1588" spans="1:172" ht="15" x14ac:dyDescent="0.3">
      <c r="A1588" s="67"/>
      <c r="B1588" s="40"/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  <c r="CG1588" s="40"/>
      <c r="CH1588" s="40"/>
      <c r="CI1588" s="40"/>
      <c r="CJ1588" s="40"/>
      <c r="CK1588" s="40"/>
      <c r="CL1588" s="40"/>
      <c r="CM1588" s="40"/>
      <c r="CN1588" s="40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</row>
    <row r="1589" spans="1:172" ht="15" x14ac:dyDescent="0.3">
      <c r="A1589" s="67"/>
      <c r="B1589" s="40"/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  <c r="CG1589" s="40"/>
      <c r="CH1589" s="40"/>
      <c r="CI1589" s="40"/>
      <c r="CJ1589" s="40"/>
      <c r="CK1589" s="40"/>
      <c r="CL1589" s="40"/>
      <c r="CM1589" s="40"/>
      <c r="CN1589" s="40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</row>
    <row r="1590" spans="1:172" ht="15" x14ac:dyDescent="0.3">
      <c r="A1590" s="67"/>
      <c r="B1590" s="40"/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  <c r="CG1590" s="40"/>
      <c r="CH1590" s="40"/>
      <c r="CI1590" s="40"/>
      <c r="CJ1590" s="40"/>
      <c r="CK1590" s="40"/>
      <c r="CL1590" s="40"/>
      <c r="CM1590" s="40"/>
      <c r="CN1590" s="40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</row>
    <row r="1591" spans="1:172" ht="15" x14ac:dyDescent="0.3">
      <c r="A1591" s="67"/>
      <c r="B1591" s="40"/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  <c r="CG1591" s="40"/>
      <c r="CH1591" s="40"/>
      <c r="CI1591" s="40"/>
      <c r="CJ1591" s="40"/>
      <c r="CK1591" s="40"/>
      <c r="CL1591" s="40"/>
      <c r="CM1591" s="40"/>
      <c r="CN1591" s="40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</row>
    <row r="1592" spans="1:172" ht="15" x14ac:dyDescent="0.3">
      <c r="A1592" s="67"/>
      <c r="B1592" s="40"/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  <c r="CG1592" s="40"/>
      <c r="CH1592" s="40"/>
      <c r="CI1592" s="40"/>
      <c r="CJ1592" s="40"/>
      <c r="CK1592" s="40"/>
      <c r="CL1592" s="40"/>
      <c r="CM1592" s="40"/>
      <c r="CN1592" s="40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</row>
    <row r="1593" spans="1:172" ht="15" x14ac:dyDescent="0.3">
      <c r="A1593" s="67"/>
      <c r="B1593" s="40"/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  <c r="CG1593" s="40"/>
      <c r="CH1593" s="40"/>
      <c r="CI1593" s="40"/>
      <c r="CJ1593" s="40"/>
      <c r="CK1593" s="40"/>
      <c r="CL1593" s="40"/>
      <c r="CM1593" s="40"/>
      <c r="CN1593" s="40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</row>
    <row r="1594" spans="1:172" ht="15" x14ac:dyDescent="0.3">
      <c r="A1594" s="67"/>
      <c r="B1594" s="40"/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  <c r="CG1594" s="40"/>
      <c r="CH1594" s="40"/>
      <c r="CI1594" s="40"/>
      <c r="CJ1594" s="40"/>
      <c r="CK1594" s="40"/>
      <c r="CL1594" s="40"/>
      <c r="CM1594" s="40"/>
      <c r="CN1594" s="40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</row>
    <row r="1595" spans="1:172" ht="15" x14ac:dyDescent="0.3">
      <c r="A1595" s="67"/>
      <c r="B1595" s="40"/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  <c r="CG1595" s="40"/>
      <c r="CH1595" s="40"/>
      <c r="CI1595" s="40"/>
      <c r="CJ1595" s="40"/>
      <c r="CK1595" s="40"/>
      <c r="CL1595" s="40"/>
      <c r="CM1595" s="40"/>
      <c r="CN1595" s="40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</row>
    <row r="1596" spans="1:172" ht="15" x14ac:dyDescent="0.3">
      <c r="A1596" s="67"/>
      <c r="B1596" s="40"/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  <c r="CG1596" s="40"/>
      <c r="CH1596" s="40"/>
      <c r="CI1596" s="40"/>
      <c r="CJ1596" s="40"/>
      <c r="CK1596" s="40"/>
      <c r="CL1596" s="40"/>
      <c r="CM1596" s="40"/>
      <c r="CN1596" s="40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</row>
    <row r="1597" spans="1:172" ht="15" x14ac:dyDescent="0.3">
      <c r="A1597" s="67"/>
      <c r="B1597" s="40"/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  <c r="CG1597" s="40"/>
      <c r="CH1597" s="40"/>
      <c r="CI1597" s="40"/>
      <c r="CJ1597" s="40"/>
      <c r="CK1597" s="40"/>
      <c r="CL1597" s="40"/>
      <c r="CM1597" s="40"/>
      <c r="CN1597" s="40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</row>
    <row r="1598" spans="1:172" ht="15" x14ac:dyDescent="0.3">
      <c r="A1598" s="67"/>
      <c r="B1598" s="40"/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  <c r="CG1598" s="40"/>
      <c r="CH1598" s="40"/>
      <c r="CI1598" s="40"/>
      <c r="CJ1598" s="40"/>
      <c r="CK1598" s="40"/>
      <c r="CL1598" s="40"/>
      <c r="CM1598" s="40"/>
      <c r="CN1598" s="40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</row>
    <row r="1599" spans="1:172" ht="15" x14ac:dyDescent="0.3">
      <c r="A1599" s="67"/>
      <c r="B1599" s="40"/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  <c r="CG1599" s="40"/>
      <c r="CH1599" s="40"/>
      <c r="CI1599" s="40"/>
      <c r="CJ1599" s="40"/>
      <c r="CK1599" s="40"/>
      <c r="CL1599" s="40"/>
      <c r="CM1599" s="40"/>
      <c r="CN1599" s="40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</row>
    <row r="1600" spans="1:172" ht="15" x14ac:dyDescent="0.3">
      <c r="A1600" s="67"/>
      <c r="B1600" s="40"/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  <c r="CG1600" s="40"/>
      <c r="CH1600" s="40"/>
      <c r="CI1600" s="40"/>
      <c r="CJ1600" s="40"/>
      <c r="CK1600" s="40"/>
      <c r="CL1600" s="40"/>
      <c r="CM1600" s="40"/>
      <c r="CN1600" s="40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</row>
    <row r="1601" spans="1:172" ht="15" x14ac:dyDescent="0.3">
      <c r="A1601" s="67"/>
      <c r="B1601" s="40"/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  <c r="CG1601" s="40"/>
      <c r="CH1601" s="40"/>
      <c r="CI1601" s="40"/>
      <c r="CJ1601" s="40"/>
      <c r="CK1601" s="40"/>
      <c r="CL1601" s="40"/>
      <c r="CM1601" s="40"/>
      <c r="CN1601" s="40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</row>
    <row r="1602" spans="1:172" ht="15" x14ac:dyDescent="0.3">
      <c r="A1602" s="40"/>
      <c r="B1602" s="40"/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</row>
    <row r="1603" spans="1:172" ht="15" x14ac:dyDescent="0.3">
      <c r="A1603" s="40"/>
      <c r="B1603" s="40"/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  <c r="CG1603" s="40"/>
      <c r="CH1603" s="40"/>
      <c r="CI1603" s="40"/>
      <c r="CJ1603" s="40"/>
      <c r="CK1603" s="40"/>
      <c r="CL1603" s="40"/>
      <c r="CM1603" s="40"/>
      <c r="CN1603" s="40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</row>
    <row r="1604" spans="1:172" ht="15" x14ac:dyDescent="0.3">
      <c r="A1604" s="40"/>
      <c r="B1604" s="40"/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  <c r="CG1604" s="40"/>
      <c r="CH1604" s="40"/>
      <c r="CI1604" s="40"/>
      <c r="CJ1604" s="40"/>
      <c r="CK1604" s="40"/>
      <c r="CL1604" s="40"/>
      <c r="CM1604" s="40"/>
      <c r="CN1604" s="40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</row>
    <row r="1605" spans="1:172" ht="15" x14ac:dyDescent="0.3">
      <c r="A1605" s="40"/>
      <c r="B1605" s="40"/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  <c r="CG1605" s="40"/>
      <c r="CH1605" s="40"/>
      <c r="CI1605" s="40"/>
      <c r="CJ1605" s="40"/>
      <c r="CK1605" s="40"/>
      <c r="CL1605" s="40"/>
      <c r="CM1605" s="40"/>
      <c r="CN1605" s="40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</row>
    <row r="1606" spans="1:172" ht="15" x14ac:dyDescent="0.3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  <c r="CG1606" s="40"/>
      <c r="CH1606" s="40"/>
      <c r="CI1606" s="40"/>
      <c r="CJ1606" s="40"/>
      <c r="CK1606" s="40"/>
      <c r="CL1606" s="40"/>
      <c r="CM1606" s="40"/>
      <c r="CN1606" s="40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</row>
    <row r="1607" spans="1:172" ht="15" x14ac:dyDescent="0.3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</row>
    <row r="1608" spans="1:172" ht="15" x14ac:dyDescent="0.3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  <c r="CG1608" s="40"/>
      <c r="CH1608" s="40"/>
      <c r="CI1608" s="40"/>
      <c r="CJ1608" s="40"/>
      <c r="CK1608" s="40"/>
      <c r="CL1608" s="40"/>
      <c r="CM1608" s="40"/>
      <c r="CN1608" s="40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</row>
    <row r="1609" spans="1:172" ht="15" x14ac:dyDescent="0.3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  <c r="CG1609" s="40"/>
      <c r="CH1609" s="40"/>
      <c r="CI1609" s="40"/>
      <c r="CJ1609" s="40"/>
      <c r="CK1609" s="40"/>
      <c r="CL1609" s="40"/>
      <c r="CM1609" s="40"/>
      <c r="CN1609" s="40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</row>
    <row r="1610" spans="1:172" ht="15" x14ac:dyDescent="0.3">
      <c r="A1610" s="40"/>
      <c r="B1610" s="40"/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  <c r="CG1610" s="40"/>
      <c r="CH1610" s="40"/>
      <c r="CI1610" s="40"/>
      <c r="CJ1610" s="40"/>
      <c r="CK1610" s="40"/>
      <c r="CL1610" s="40"/>
      <c r="CM1610" s="40"/>
      <c r="CN1610" s="40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</row>
    <row r="1611" spans="1:172" ht="15" x14ac:dyDescent="0.3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  <c r="CG1611" s="40"/>
      <c r="CH1611" s="40"/>
      <c r="CI1611" s="40"/>
      <c r="CJ1611" s="40"/>
      <c r="CK1611" s="40"/>
      <c r="CL1611" s="40"/>
      <c r="CM1611" s="40"/>
      <c r="CN1611" s="40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</row>
    <row r="1612" spans="1:172" ht="15" x14ac:dyDescent="0.3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  <c r="CG1612" s="40"/>
      <c r="CH1612" s="40"/>
      <c r="CI1612" s="40"/>
      <c r="CJ1612" s="40"/>
      <c r="CK1612" s="40"/>
      <c r="CL1612" s="40"/>
      <c r="CM1612" s="40"/>
      <c r="CN1612" s="40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</row>
    <row r="1613" spans="1:172" ht="15" x14ac:dyDescent="0.3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  <c r="CG1613" s="40"/>
      <c r="CH1613" s="40"/>
      <c r="CI1613" s="40"/>
      <c r="CJ1613" s="40"/>
      <c r="CK1613" s="40"/>
      <c r="CL1613" s="40"/>
      <c r="CM1613" s="40"/>
      <c r="CN1613" s="40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</row>
    <row r="1614" spans="1:172" ht="15" x14ac:dyDescent="0.3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  <c r="CG1614" s="40"/>
      <c r="CH1614" s="40"/>
      <c r="CI1614" s="40"/>
      <c r="CJ1614" s="40"/>
      <c r="CK1614" s="40"/>
      <c r="CL1614" s="40"/>
      <c r="CM1614" s="40"/>
      <c r="CN1614" s="40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</row>
    <row r="1615" spans="1:172" ht="15" x14ac:dyDescent="0.3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  <c r="CG1615" s="40"/>
      <c r="CH1615" s="40"/>
      <c r="CI1615" s="40"/>
      <c r="CJ1615" s="40"/>
      <c r="CK1615" s="40"/>
      <c r="CL1615" s="40"/>
      <c r="CM1615" s="40"/>
      <c r="CN1615" s="40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</row>
    <row r="1616" spans="1:172" ht="15" x14ac:dyDescent="0.3">
      <c r="A1616" s="40"/>
      <c r="B1616" s="40"/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  <c r="CG1616" s="40"/>
      <c r="CH1616" s="40"/>
      <c r="CI1616" s="40"/>
      <c r="CJ1616" s="40"/>
      <c r="CK1616" s="40"/>
      <c r="CL1616" s="40"/>
      <c r="CM1616" s="40"/>
      <c r="CN1616" s="40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</row>
    <row r="1617" spans="1:172" ht="15" x14ac:dyDescent="0.3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  <c r="CG1617" s="40"/>
      <c r="CH1617" s="40"/>
      <c r="CI1617" s="40"/>
      <c r="CJ1617" s="40"/>
      <c r="CK1617" s="40"/>
      <c r="CL1617" s="40"/>
      <c r="CM1617" s="40"/>
      <c r="CN1617" s="40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</row>
    <row r="1618" spans="1:172" ht="15" x14ac:dyDescent="0.3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  <c r="CG1618" s="40"/>
      <c r="CH1618" s="40"/>
      <c r="CI1618" s="40"/>
      <c r="CJ1618" s="40"/>
      <c r="CK1618" s="40"/>
      <c r="CL1618" s="40"/>
      <c r="CM1618" s="40"/>
      <c r="CN1618" s="40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</row>
    <row r="1619" spans="1:172" ht="15" x14ac:dyDescent="0.3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  <c r="CG1619" s="40"/>
      <c r="CH1619" s="40"/>
      <c r="CI1619" s="40"/>
      <c r="CJ1619" s="40"/>
      <c r="CK1619" s="40"/>
      <c r="CL1619" s="40"/>
      <c r="CM1619" s="40"/>
      <c r="CN1619" s="40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</row>
    <row r="1620" spans="1:172" ht="15" x14ac:dyDescent="0.3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  <c r="CB1620" s="40"/>
      <c r="CC1620" s="40"/>
      <c r="CD1620" s="40"/>
      <c r="CE1620" s="40"/>
      <c r="CF1620" s="40"/>
      <c r="CG1620" s="40"/>
      <c r="CH1620" s="40"/>
      <c r="CI1620" s="40"/>
      <c r="CJ1620" s="40"/>
      <c r="CK1620" s="40"/>
      <c r="CL1620" s="40"/>
      <c r="CM1620" s="40"/>
      <c r="CN1620" s="40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</row>
    <row r="1621" spans="1:172" ht="15" x14ac:dyDescent="0.3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  <c r="CG1621" s="40"/>
      <c r="CH1621" s="40"/>
      <c r="CI1621" s="40"/>
      <c r="CJ1621" s="40"/>
      <c r="CK1621" s="40"/>
      <c r="CL1621" s="40"/>
      <c r="CM1621" s="40"/>
      <c r="CN1621" s="40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</row>
    <row r="1622" spans="1:172" ht="15" x14ac:dyDescent="0.3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  <c r="CG1622" s="40"/>
      <c r="CH1622" s="40"/>
      <c r="CI1622" s="40"/>
      <c r="CJ1622" s="40"/>
      <c r="CK1622" s="40"/>
      <c r="CL1622" s="40"/>
      <c r="CM1622" s="40"/>
      <c r="CN1622" s="40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</row>
    <row r="1623" spans="1:172" ht="15" x14ac:dyDescent="0.3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  <c r="CG1623" s="40"/>
      <c r="CH1623" s="40"/>
      <c r="CI1623" s="40"/>
      <c r="CJ1623" s="40"/>
      <c r="CK1623" s="40"/>
      <c r="CL1623" s="40"/>
      <c r="CM1623" s="40"/>
      <c r="CN1623" s="40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</row>
    <row r="1624" spans="1:172" ht="15" x14ac:dyDescent="0.3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  <c r="CG1624" s="40"/>
      <c r="CH1624" s="40"/>
      <c r="CI1624" s="40"/>
      <c r="CJ1624" s="40"/>
      <c r="CK1624" s="40"/>
      <c r="CL1624" s="40"/>
      <c r="CM1624" s="40"/>
      <c r="CN1624" s="40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</row>
    <row r="1625" spans="1:172" ht="15" x14ac:dyDescent="0.3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  <c r="CG1625" s="40"/>
      <c r="CH1625" s="40"/>
      <c r="CI1625" s="40"/>
      <c r="CJ1625" s="40"/>
      <c r="CK1625" s="40"/>
      <c r="CL1625" s="40"/>
      <c r="CM1625" s="40"/>
      <c r="CN1625" s="40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</row>
    <row r="1626" spans="1:172" ht="15" x14ac:dyDescent="0.3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  <c r="CG1626" s="40"/>
      <c r="CH1626" s="40"/>
      <c r="CI1626" s="40"/>
      <c r="CJ1626" s="40"/>
      <c r="CK1626" s="40"/>
      <c r="CL1626" s="40"/>
      <c r="CM1626" s="40"/>
      <c r="CN1626" s="40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</row>
    <row r="1627" spans="1:172" ht="15" x14ac:dyDescent="0.3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  <c r="CG1627" s="40"/>
      <c r="CH1627" s="40"/>
      <c r="CI1627" s="40"/>
      <c r="CJ1627" s="40"/>
      <c r="CK1627" s="40"/>
      <c r="CL1627" s="40"/>
      <c r="CM1627" s="40"/>
      <c r="CN1627" s="40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</row>
    <row r="1628" spans="1:172" ht="15" x14ac:dyDescent="0.3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  <c r="CG1628" s="40"/>
      <c r="CH1628" s="40"/>
      <c r="CI1628" s="40"/>
      <c r="CJ1628" s="40"/>
      <c r="CK1628" s="40"/>
      <c r="CL1628" s="40"/>
      <c r="CM1628" s="40"/>
      <c r="CN1628" s="40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</row>
    <row r="1629" spans="1:172" ht="15" x14ac:dyDescent="0.3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  <c r="CG1629" s="40"/>
      <c r="CH1629" s="40"/>
      <c r="CI1629" s="40"/>
      <c r="CJ1629" s="40"/>
      <c r="CK1629" s="40"/>
      <c r="CL1629" s="40"/>
      <c r="CM1629" s="40"/>
      <c r="CN1629" s="40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</row>
    <row r="1630" spans="1:172" ht="15" x14ac:dyDescent="0.3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  <c r="CG1630" s="40"/>
      <c r="CH1630" s="40"/>
      <c r="CI1630" s="40"/>
      <c r="CJ1630" s="40"/>
      <c r="CK1630" s="40"/>
      <c r="CL1630" s="40"/>
      <c r="CM1630" s="40"/>
      <c r="CN1630" s="40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</row>
    <row r="1631" spans="1:172" ht="15" x14ac:dyDescent="0.3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  <c r="CG1631" s="40"/>
      <c r="CH1631" s="40"/>
      <c r="CI1631" s="40"/>
      <c r="CJ1631" s="40"/>
      <c r="CK1631" s="40"/>
      <c r="CL1631" s="40"/>
      <c r="CM1631" s="40"/>
      <c r="CN1631" s="40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</row>
    <row r="1632" spans="1:172" ht="15" x14ac:dyDescent="0.3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  <c r="CG1632" s="40"/>
      <c r="CH1632" s="40"/>
      <c r="CI1632" s="40"/>
      <c r="CJ1632" s="40"/>
      <c r="CK1632" s="40"/>
      <c r="CL1632" s="40"/>
      <c r="CM1632" s="40"/>
      <c r="CN1632" s="40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</row>
    <row r="1633" spans="1:172" ht="15" x14ac:dyDescent="0.3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  <c r="CG1633" s="40"/>
      <c r="CH1633" s="40"/>
      <c r="CI1633" s="40"/>
      <c r="CJ1633" s="40"/>
      <c r="CK1633" s="40"/>
      <c r="CL1633" s="40"/>
      <c r="CM1633" s="40"/>
      <c r="CN1633" s="40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</row>
    <row r="1634" spans="1:172" ht="15" x14ac:dyDescent="0.3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  <c r="CG1634" s="40"/>
      <c r="CH1634" s="40"/>
      <c r="CI1634" s="40"/>
      <c r="CJ1634" s="40"/>
      <c r="CK1634" s="40"/>
      <c r="CL1634" s="40"/>
      <c r="CM1634" s="40"/>
      <c r="CN1634" s="40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</row>
    <row r="1635" spans="1:172" ht="15" x14ac:dyDescent="0.3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  <c r="CG1635" s="40"/>
      <c r="CH1635" s="40"/>
      <c r="CI1635" s="40"/>
      <c r="CJ1635" s="40"/>
      <c r="CK1635" s="40"/>
      <c r="CL1635" s="40"/>
      <c r="CM1635" s="40"/>
      <c r="CN1635" s="40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</row>
    <row r="1636" spans="1:172" ht="15" x14ac:dyDescent="0.3">
      <c r="A1636" s="40"/>
      <c r="B1636" s="40"/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  <c r="CG1636" s="40"/>
      <c r="CH1636" s="40"/>
      <c r="CI1636" s="40"/>
      <c r="CJ1636" s="40"/>
      <c r="CK1636" s="40"/>
      <c r="CL1636" s="40"/>
      <c r="CM1636" s="40"/>
      <c r="CN1636" s="40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</row>
    <row r="1637" spans="1:172" ht="15" x14ac:dyDescent="0.3">
      <c r="A1637" s="40"/>
      <c r="B1637" s="40"/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  <c r="CG1637" s="40"/>
      <c r="CH1637" s="40"/>
      <c r="CI1637" s="40"/>
      <c r="CJ1637" s="40"/>
      <c r="CK1637" s="40"/>
      <c r="CL1637" s="40"/>
      <c r="CM1637" s="40"/>
      <c r="CN1637" s="40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</row>
    <row r="1638" spans="1:172" ht="15" x14ac:dyDescent="0.3">
      <c r="A1638" s="40"/>
      <c r="B1638" s="40"/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  <c r="CG1638" s="40"/>
      <c r="CH1638" s="40"/>
      <c r="CI1638" s="40"/>
      <c r="CJ1638" s="40"/>
      <c r="CK1638" s="40"/>
      <c r="CL1638" s="40"/>
      <c r="CM1638" s="40"/>
      <c r="CN1638" s="40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</row>
    <row r="1639" spans="1:172" ht="15" x14ac:dyDescent="0.3">
      <c r="A1639" s="40"/>
      <c r="B1639" s="40"/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  <c r="CG1639" s="40"/>
      <c r="CH1639" s="40"/>
      <c r="CI1639" s="40"/>
      <c r="CJ1639" s="40"/>
      <c r="CK1639" s="40"/>
      <c r="CL1639" s="40"/>
      <c r="CM1639" s="40"/>
      <c r="CN1639" s="40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</row>
    <row r="1640" spans="1:172" ht="15" x14ac:dyDescent="0.3">
      <c r="A1640" s="40"/>
      <c r="B1640" s="40"/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  <c r="CG1640" s="40"/>
      <c r="CH1640" s="40"/>
      <c r="CI1640" s="40"/>
      <c r="CJ1640" s="40"/>
      <c r="CK1640" s="40"/>
      <c r="CL1640" s="40"/>
      <c r="CM1640" s="40"/>
      <c r="CN1640" s="40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</row>
    <row r="1641" spans="1:172" ht="15" x14ac:dyDescent="0.3">
      <c r="A1641" s="40"/>
      <c r="B1641" s="40"/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  <c r="CG1641" s="40"/>
      <c r="CH1641" s="40"/>
      <c r="CI1641" s="40"/>
      <c r="CJ1641" s="40"/>
      <c r="CK1641" s="40"/>
      <c r="CL1641" s="40"/>
      <c r="CM1641" s="40"/>
      <c r="CN1641" s="40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</row>
    <row r="1642" spans="1:172" ht="15" x14ac:dyDescent="0.3">
      <c r="A1642" s="40"/>
      <c r="B1642" s="40"/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  <c r="CG1642" s="40"/>
      <c r="CH1642" s="40"/>
      <c r="CI1642" s="40"/>
      <c r="CJ1642" s="40"/>
      <c r="CK1642" s="40"/>
      <c r="CL1642" s="40"/>
      <c r="CM1642" s="40"/>
      <c r="CN1642" s="40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</row>
    <row r="1643" spans="1:172" ht="15" x14ac:dyDescent="0.3">
      <c r="A1643" s="40"/>
      <c r="B1643" s="40"/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  <c r="CG1643" s="40"/>
      <c r="CH1643" s="40"/>
      <c r="CI1643" s="40"/>
      <c r="CJ1643" s="40"/>
      <c r="CK1643" s="40"/>
      <c r="CL1643" s="40"/>
      <c r="CM1643" s="40"/>
      <c r="CN1643" s="40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</row>
    <row r="1644" spans="1:172" ht="15" x14ac:dyDescent="0.3">
      <c r="A1644" s="40"/>
      <c r="B1644" s="40"/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  <c r="CG1644" s="40"/>
      <c r="CH1644" s="40"/>
      <c r="CI1644" s="40"/>
      <c r="CJ1644" s="40"/>
      <c r="CK1644" s="40"/>
      <c r="CL1644" s="40"/>
      <c r="CM1644" s="40"/>
      <c r="CN1644" s="40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</row>
    <row r="1645" spans="1:172" ht="15" x14ac:dyDescent="0.3">
      <c r="A1645" s="40"/>
      <c r="B1645" s="40"/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  <c r="CG1645" s="40"/>
      <c r="CH1645" s="40"/>
      <c r="CI1645" s="40"/>
      <c r="CJ1645" s="40"/>
      <c r="CK1645" s="40"/>
      <c r="CL1645" s="40"/>
      <c r="CM1645" s="40"/>
      <c r="CN1645" s="40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</row>
    <row r="1646" spans="1:172" ht="15" x14ac:dyDescent="0.3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  <c r="CB1646" s="40"/>
      <c r="CC1646" s="40"/>
      <c r="CD1646" s="40"/>
      <c r="CE1646" s="40"/>
      <c r="CF1646" s="40"/>
      <c r="CG1646" s="40"/>
      <c r="CH1646" s="40"/>
      <c r="CI1646" s="40"/>
      <c r="CJ1646" s="40"/>
      <c r="CK1646" s="40"/>
      <c r="CL1646" s="40"/>
      <c r="CM1646" s="40"/>
      <c r="CN1646" s="40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</row>
    <row r="1647" spans="1:172" ht="15" x14ac:dyDescent="0.3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  <c r="CG1647" s="40"/>
      <c r="CH1647" s="40"/>
      <c r="CI1647" s="40"/>
      <c r="CJ1647" s="40"/>
      <c r="CK1647" s="40"/>
      <c r="CL1647" s="40"/>
      <c r="CM1647" s="40"/>
      <c r="CN1647" s="40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</row>
    <row r="1648" spans="1:172" ht="15" x14ac:dyDescent="0.3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  <c r="CG1648" s="40"/>
      <c r="CH1648" s="40"/>
      <c r="CI1648" s="40"/>
      <c r="CJ1648" s="40"/>
      <c r="CK1648" s="40"/>
      <c r="CL1648" s="40"/>
      <c r="CM1648" s="40"/>
      <c r="CN1648" s="40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</row>
    <row r="1649" spans="1:172" ht="15" x14ac:dyDescent="0.3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  <c r="CG1649" s="40"/>
      <c r="CH1649" s="40"/>
      <c r="CI1649" s="40"/>
      <c r="CJ1649" s="40"/>
      <c r="CK1649" s="40"/>
      <c r="CL1649" s="40"/>
      <c r="CM1649" s="40"/>
      <c r="CN1649" s="40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</row>
    <row r="1650" spans="1:172" ht="15" x14ac:dyDescent="0.3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  <c r="CG1650" s="40"/>
      <c r="CH1650" s="40"/>
      <c r="CI1650" s="40"/>
      <c r="CJ1650" s="40"/>
      <c r="CK1650" s="40"/>
      <c r="CL1650" s="40"/>
      <c r="CM1650" s="40"/>
      <c r="CN1650" s="40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</row>
    <row r="1651" spans="1:172" ht="15" x14ac:dyDescent="0.3">
      <c r="A1651" s="40"/>
      <c r="B1651" s="40"/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  <c r="CG1651" s="40"/>
      <c r="CH1651" s="40"/>
      <c r="CI1651" s="40"/>
      <c r="CJ1651" s="40"/>
      <c r="CK1651" s="40"/>
      <c r="CL1651" s="40"/>
      <c r="CM1651" s="40"/>
      <c r="CN1651" s="40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</row>
    <row r="1652" spans="1:172" ht="15" x14ac:dyDescent="0.3">
      <c r="A1652" s="40"/>
      <c r="B1652" s="40"/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</row>
    <row r="1653" spans="1:172" ht="15" x14ac:dyDescent="0.3">
      <c r="A1653" s="40"/>
      <c r="B1653" s="40"/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  <c r="CG1653" s="40"/>
      <c r="CH1653" s="40"/>
      <c r="CI1653" s="40"/>
      <c r="CJ1653" s="40"/>
      <c r="CK1653" s="40"/>
      <c r="CL1653" s="40"/>
      <c r="CM1653" s="40"/>
      <c r="CN1653" s="40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</row>
    <row r="1654" spans="1:172" ht="15" x14ac:dyDescent="0.3">
      <c r="A1654" s="40"/>
      <c r="B1654" s="40"/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  <c r="CG1654" s="40"/>
      <c r="CH1654" s="40"/>
      <c r="CI1654" s="40"/>
      <c r="CJ1654" s="40"/>
      <c r="CK1654" s="40"/>
      <c r="CL1654" s="40"/>
      <c r="CM1654" s="40"/>
      <c r="CN1654" s="40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</row>
    <row r="1655" spans="1:172" ht="15" x14ac:dyDescent="0.3">
      <c r="A1655" s="40"/>
      <c r="B1655" s="40"/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  <c r="CG1655" s="40"/>
      <c r="CH1655" s="40"/>
      <c r="CI1655" s="40"/>
      <c r="CJ1655" s="40"/>
      <c r="CK1655" s="40"/>
      <c r="CL1655" s="40"/>
      <c r="CM1655" s="40"/>
      <c r="CN1655" s="40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</row>
    <row r="1656" spans="1:172" ht="15" x14ac:dyDescent="0.3">
      <c r="A1656" s="40"/>
      <c r="B1656" s="40"/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  <c r="CG1656" s="40"/>
      <c r="CH1656" s="40"/>
      <c r="CI1656" s="40"/>
      <c r="CJ1656" s="40"/>
      <c r="CK1656" s="40"/>
      <c r="CL1656" s="40"/>
      <c r="CM1656" s="40"/>
      <c r="CN1656" s="40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</row>
    <row r="1657" spans="1:172" ht="15" x14ac:dyDescent="0.3">
      <c r="A1657" s="40"/>
      <c r="B1657" s="40"/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</row>
    <row r="1658" spans="1:172" ht="15" x14ac:dyDescent="0.3">
      <c r="A1658" s="40"/>
      <c r="B1658" s="40"/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  <c r="CG1658" s="40"/>
      <c r="CH1658" s="40"/>
      <c r="CI1658" s="40"/>
      <c r="CJ1658" s="40"/>
      <c r="CK1658" s="40"/>
      <c r="CL1658" s="40"/>
      <c r="CM1658" s="40"/>
      <c r="CN1658" s="40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</row>
    <row r="1659" spans="1:172" ht="15" x14ac:dyDescent="0.3">
      <c r="A1659" s="40"/>
      <c r="B1659" s="40"/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  <c r="CG1659" s="40"/>
      <c r="CH1659" s="40"/>
      <c r="CI1659" s="40"/>
      <c r="CJ1659" s="40"/>
      <c r="CK1659" s="40"/>
      <c r="CL1659" s="40"/>
      <c r="CM1659" s="40"/>
      <c r="CN1659" s="40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</row>
    <row r="1660" spans="1:172" ht="15" x14ac:dyDescent="0.3">
      <c r="A1660" s="40"/>
      <c r="B1660" s="40"/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  <c r="CG1660" s="40"/>
      <c r="CH1660" s="40"/>
      <c r="CI1660" s="40"/>
      <c r="CJ1660" s="40"/>
      <c r="CK1660" s="40"/>
      <c r="CL1660" s="40"/>
      <c r="CM1660" s="40"/>
      <c r="CN1660" s="40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</row>
    <row r="1661" spans="1:172" ht="15" x14ac:dyDescent="0.3">
      <c r="A1661" s="40"/>
      <c r="B1661" s="40"/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  <c r="CG1661" s="40"/>
      <c r="CH1661" s="40"/>
      <c r="CI1661" s="40"/>
      <c r="CJ1661" s="40"/>
      <c r="CK1661" s="40"/>
      <c r="CL1661" s="40"/>
      <c r="CM1661" s="40"/>
      <c r="CN1661" s="40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</row>
    <row r="1662" spans="1:172" ht="15" x14ac:dyDescent="0.3">
      <c r="A1662" s="40"/>
      <c r="B1662" s="40"/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  <c r="CG1662" s="40"/>
      <c r="CH1662" s="40"/>
      <c r="CI1662" s="40"/>
      <c r="CJ1662" s="40"/>
      <c r="CK1662" s="40"/>
      <c r="CL1662" s="40"/>
      <c r="CM1662" s="40"/>
      <c r="CN1662" s="40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</row>
    <row r="1663" spans="1:172" ht="15" x14ac:dyDescent="0.3">
      <c r="A1663" s="40"/>
      <c r="B1663" s="40"/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  <c r="CB1663" s="40"/>
      <c r="CC1663" s="40"/>
      <c r="CD1663" s="40"/>
      <c r="CE1663" s="40"/>
      <c r="CF1663" s="40"/>
      <c r="CG1663" s="40"/>
      <c r="CH1663" s="40"/>
      <c r="CI1663" s="40"/>
      <c r="CJ1663" s="40"/>
      <c r="CK1663" s="40"/>
      <c r="CL1663" s="40"/>
      <c r="CM1663" s="40"/>
      <c r="CN1663" s="40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</row>
    <row r="1664" spans="1:172" ht="15" x14ac:dyDescent="0.3">
      <c r="A1664" s="40"/>
      <c r="B1664" s="40"/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  <c r="CG1664" s="40"/>
      <c r="CH1664" s="40"/>
      <c r="CI1664" s="40"/>
      <c r="CJ1664" s="40"/>
      <c r="CK1664" s="40"/>
      <c r="CL1664" s="40"/>
      <c r="CM1664" s="40"/>
      <c r="CN1664" s="40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</row>
    <row r="1665" spans="1:172" ht="15" x14ac:dyDescent="0.3">
      <c r="A1665" s="40"/>
      <c r="B1665" s="40"/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  <c r="CG1665" s="40"/>
      <c r="CH1665" s="40"/>
      <c r="CI1665" s="40"/>
      <c r="CJ1665" s="40"/>
      <c r="CK1665" s="40"/>
      <c r="CL1665" s="40"/>
      <c r="CM1665" s="40"/>
      <c r="CN1665" s="40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</row>
    <row r="1666" spans="1:172" ht="15" x14ac:dyDescent="0.3">
      <c r="A1666" s="40"/>
      <c r="B1666" s="40"/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</row>
    <row r="1667" spans="1:172" ht="15" x14ac:dyDescent="0.3">
      <c r="A1667" s="40"/>
      <c r="B1667" s="40"/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</row>
    <row r="1668" spans="1:172" ht="15" x14ac:dyDescent="0.3">
      <c r="A1668" s="40"/>
      <c r="B1668" s="40"/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</row>
    <row r="1669" spans="1:172" ht="15" x14ac:dyDescent="0.3">
      <c r="A1669" s="40"/>
      <c r="B1669" s="40"/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  <c r="CG1669" s="40"/>
      <c r="CH1669" s="40"/>
      <c r="CI1669" s="40"/>
      <c r="CJ1669" s="40"/>
      <c r="CK1669" s="40"/>
      <c r="CL1669" s="40"/>
      <c r="CM1669" s="40"/>
      <c r="CN1669" s="40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</row>
    <row r="1670" spans="1:172" ht="15" x14ac:dyDescent="0.3">
      <c r="A1670" s="40"/>
      <c r="B1670" s="40"/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  <c r="CB1670" s="40"/>
      <c r="CC1670" s="40"/>
      <c r="CD1670" s="40"/>
      <c r="CE1670" s="40"/>
      <c r="CF1670" s="40"/>
      <c r="CG1670" s="40"/>
      <c r="CH1670" s="40"/>
      <c r="CI1670" s="40"/>
      <c r="CJ1670" s="40"/>
      <c r="CK1670" s="40"/>
      <c r="CL1670" s="40"/>
      <c r="CM1670" s="40"/>
      <c r="CN1670" s="40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</row>
    <row r="1671" spans="1:172" ht="15" x14ac:dyDescent="0.3">
      <c r="A1671" s="40"/>
      <c r="B1671" s="40"/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  <c r="CG1671" s="40"/>
      <c r="CH1671" s="40"/>
      <c r="CI1671" s="40"/>
      <c r="CJ1671" s="40"/>
      <c r="CK1671" s="40"/>
      <c r="CL1671" s="40"/>
      <c r="CM1671" s="40"/>
      <c r="CN1671" s="40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</row>
    <row r="1672" spans="1:172" ht="15" x14ac:dyDescent="0.3">
      <c r="A1672" s="40"/>
      <c r="B1672" s="40"/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  <c r="CG1672" s="40"/>
      <c r="CH1672" s="40"/>
      <c r="CI1672" s="40"/>
      <c r="CJ1672" s="40"/>
      <c r="CK1672" s="40"/>
      <c r="CL1672" s="40"/>
      <c r="CM1672" s="40"/>
      <c r="CN1672" s="40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</row>
    <row r="1673" spans="1:172" ht="15" x14ac:dyDescent="0.3">
      <c r="A1673" s="40"/>
      <c r="B1673" s="40"/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  <c r="CG1673" s="40"/>
      <c r="CH1673" s="40"/>
      <c r="CI1673" s="40"/>
      <c r="CJ1673" s="40"/>
      <c r="CK1673" s="40"/>
      <c r="CL1673" s="40"/>
      <c r="CM1673" s="40"/>
      <c r="CN1673" s="40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</row>
    <row r="1674" spans="1:172" ht="15" x14ac:dyDescent="0.3">
      <c r="A1674" s="40"/>
      <c r="B1674" s="40"/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  <c r="CG1674" s="40"/>
      <c r="CH1674" s="40"/>
      <c r="CI1674" s="40"/>
      <c r="CJ1674" s="40"/>
      <c r="CK1674" s="40"/>
      <c r="CL1674" s="40"/>
      <c r="CM1674" s="40"/>
      <c r="CN1674" s="40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</row>
    <row r="1675" spans="1:172" ht="15" x14ac:dyDescent="0.3">
      <c r="A1675" s="40"/>
      <c r="B1675" s="40"/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</row>
    <row r="1676" spans="1:172" ht="15" x14ac:dyDescent="0.3">
      <c r="A1676" s="40"/>
      <c r="B1676" s="40"/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  <c r="CG1676" s="40"/>
      <c r="CH1676" s="40"/>
      <c r="CI1676" s="40"/>
      <c r="CJ1676" s="40"/>
      <c r="CK1676" s="40"/>
      <c r="CL1676" s="40"/>
      <c r="CM1676" s="40"/>
      <c r="CN1676" s="40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</row>
    <row r="1677" spans="1:172" ht="15" x14ac:dyDescent="0.3">
      <c r="A1677" s="40"/>
      <c r="B1677" s="40"/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</row>
    <row r="1678" spans="1:172" ht="15" x14ac:dyDescent="0.3">
      <c r="A1678" s="40"/>
      <c r="B1678" s="40"/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  <c r="CG1678" s="40"/>
      <c r="CH1678" s="40"/>
      <c r="CI1678" s="40"/>
      <c r="CJ1678" s="40"/>
      <c r="CK1678" s="40"/>
      <c r="CL1678" s="40"/>
      <c r="CM1678" s="40"/>
      <c r="CN1678" s="40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</row>
    <row r="1679" spans="1:172" ht="15" x14ac:dyDescent="0.3">
      <c r="A1679" s="40"/>
      <c r="B1679" s="40"/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  <c r="CG1679" s="40"/>
      <c r="CH1679" s="40"/>
      <c r="CI1679" s="40"/>
      <c r="CJ1679" s="40"/>
      <c r="CK1679" s="40"/>
      <c r="CL1679" s="40"/>
      <c r="CM1679" s="40"/>
      <c r="CN1679" s="40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</row>
    <row r="1680" spans="1:172" ht="15" x14ac:dyDescent="0.3">
      <c r="A1680" s="40"/>
      <c r="B1680" s="40"/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</row>
    <row r="1681" spans="1:172" ht="15" x14ac:dyDescent="0.3">
      <c r="A1681" s="40"/>
      <c r="B1681" s="40"/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</row>
    <row r="1682" spans="1:172" ht="15" x14ac:dyDescent="0.3">
      <c r="A1682" s="40"/>
      <c r="B1682" s="40"/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  <c r="CG1682" s="40"/>
      <c r="CH1682" s="40"/>
      <c r="CI1682" s="40"/>
      <c r="CJ1682" s="40"/>
      <c r="CK1682" s="40"/>
      <c r="CL1682" s="40"/>
      <c r="CM1682" s="40"/>
      <c r="CN1682" s="40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</row>
    <row r="1683" spans="1:172" ht="15" x14ac:dyDescent="0.3">
      <c r="A1683" s="40"/>
      <c r="B1683" s="40"/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  <c r="CG1683" s="40"/>
      <c r="CH1683" s="40"/>
      <c r="CI1683" s="40"/>
      <c r="CJ1683" s="40"/>
      <c r="CK1683" s="40"/>
      <c r="CL1683" s="40"/>
      <c r="CM1683" s="40"/>
      <c r="CN1683" s="40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</row>
    <row r="1684" spans="1:172" ht="15" x14ac:dyDescent="0.3">
      <c r="A1684" s="40"/>
      <c r="B1684" s="40"/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  <c r="CG1684" s="40"/>
      <c r="CH1684" s="40"/>
      <c r="CI1684" s="40"/>
      <c r="CJ1684" s="40"/>
      <c r="CK1684" s="40"/>
      <c r="CL1684" s="40"/>
      <c r="CM1684" s="40"/>
      <c r="CN1684" s="40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</row>
    <row r="1685" spans="1:172" ht="15" x14ac:dyDescent="0.3">
      <c r="A1685" s="40"/>
      <c r="B1685" s="40"/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  <c r="CG1685" s="40"/>
      <c r="CH1685" s="40"/>
      <c r="CI1685" s="40"/>
      <c r="CJ1685" s="40"/>
      <c r="CK1685" s="40"/>
      <c r="CL1685" s="40"/>
      <c r="CM1685" s="40"/>
      <c r="CN1685" s="40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</row>
    <row r="1686" spans="1:172" ht="15" x14ac:dyDescent="0.3">
      <c r="A1686" s="40"/>
      <c r="B1686" s="40"/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  <c r="CG1686" s="40"/>
      <c r="CH1686" s="40"/>
      <c r="CI1686" s="40"/>
      <c r="CJ1686" s="40"/>
      <c r="CK1686" s="40"/>
      <c r="CL1686" s="40"/>
      <c r="CM1686" s="40"/>
      <c r="CN1686" s="40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</row>
    <row r="1687" spans="1:172" ht="15" x14ac:dyDescent="0.3">
      <c r="A1687" s="40"/>
      <c r="B1687" s="40"/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  <c r="CG1687" s="40"/>
      <c r="CH1687" s="40"/>
      <c r="CI1687" s="40"/>
      <c r="CJ1687" s="40"/>
      <c r="CK1687" s="40"/>
      <c r="CL1687" s="40"/>
      <c r="CM1687" s="40"/>
      <c r="CN1687" s="40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</row>
    <row r="1688" spans="1:172" ht="15" x14ac:dyDescent="0.3">
      <c r="A1688" s="40"/>
      <c r="B1688" s="40"/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</row>
    <row r="1689" spans="1:172" ht="15" x14ac:dyDescent="0.3">
      <c r="A1689" s="40"/>
      <c r="B1689" s="40"/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  <c r="CG1689" s="40"/>
      <c r="CH1689" s="40"/>
      <c r="CI1689" s="40"/>
      <c r="CJ1689" s="40"/>
      <c r="CK1689" s="40"/>
      <c r="CL1689" s="40"/>
      <c r="CM1689" s="40"/>
      <c r="CN1689" s="40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</row>
    <row r="1690" spans="1:172" ht="15" x14ac:dyDescent="0.3">
      <c r="A1690" s="40"/>
      <c r="B1690" s="40"/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  <c r="CG1690" s="40"/>
      <c r="CH1690" s="40"/>
      <c r="CI1690" s="40"/>
      <c r="CJ1690" s="40"/>
      <c r="CK1690" s="40"/>
      <c r="CL1690" s="40"/>
      <c r="CM1690" s="40"/>
      <c r="CN1690" s="40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</row>
    <row r="1691" spans="1:172" ht="15" x14ac:dyDescent="0.3">
      <c r="A1691" s="40"/>
      <c r="B1691" s="40"/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  <c r="CG1691" s="40"/>
      <c r="CH1691" s="40"/>
      <c r="CI1691" s="40"/>
      <c r="CJ1691" s="40"/>
      <c r="CK1691" s="40"/>
      <c r="CL1691" s="40"/>
      <c r="CM1691" s="40"/>
      <c r="CN1691" s="40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</row>
    <row r="1692" spans="1:172" ht="15" x14ac:dyDescent="0.3">
      <c r="A1692" s="40"/>
      <c r="B1692" s="40"/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</row>
    <row r="1693" spans="1:172" ht="15" x14ac:dyDescent="0.3">
      <c r="A1693" s="40"/>
      <c r="B1693" s="40"/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</row>
    <row r="1694" spans="1:172" ht="15" x14ac:dyDescent="0.3">
      <c r="A1694" s="40"/>
      <c r="B1694" s="40"/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</row>
    <row r="1695" spans="1:172" ht="15" x14ac:dyDescent="0.3">
      <c r="A1695" s="40"/>
      <c r="B1695" s="40"/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  <c r="CG1695" s="40"/>
      <c r="CH1695" s="40"/>
      <c r="CI1695" s="40"/>
      <c r="CJ1695" s="40"/>
      <c r="CK1695" s="40"/>
      <c r="CL1695" s="40"/>
      <c r="CM1695" s="40"/>
      <c r="CN1695" s="40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</row>
    <row r="1696" spans="1:172" ht="15" x14ac:dyDescent="0.3">
      <c r="A1696" s="40"/>
      <c r="B1696" s="40"/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</row>
    <row r="1697" spans="1:172" ht="15" x14ac:dyDescent="0.3">
      <c r="A1697" s="40"/>
      <c r="B1697" s="40"/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</row>
    <row r="1698" spans="1:172" ht="15" x14ac:dyDescent="0.3">
      <c r="A1698" s="40"/>
      <c r="B1698" s="40"/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  <c r="CG1698" s="40"/>
      <c r="CH1698" s="40"/>
      <c r="CI1698" s="40"/>
      <c r="CJ1698" s="40"/>
      <c r="CK1698" s="40"/>
      <c r="CL1698" s="40"/>
      <c r="CM1698" s="40"/>
      <c r="CN1698" s="40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</row>
    <row r="1699" spans="1:172" ht="15" x14ac:dyDescent="0.3">
      <c r="A1699" s="40"/>
      <c r="B1699" s="40"/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  <c r="CG1699" s="40"/>
      <c r="CH1699" s="40"/>
      <c r="CI1699" s="40"/>
      <c r="CJ1699" s="40"/>
      <c r="CK1699" s="40"/>
      <c r="CL1699" s="40"/>
      <c r="CM1699" s="40"/>
      <c r="CN1699" s="40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</row>
    <row r="1700" spans="1:172" ht="15" x14ac:dyDescent="0.3">
      <c r="A1700" s="40"/>
      <c r="B1700" s="40"/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  <c r="CG1700" s="40"/>
      <c r="CH1700" s="40"/>
      <c r="CI1700" s="40"/>
      <c r="CJ1700" s="40"/>
      <c r="CK1700" s="40"/>
      <c r="CL1700" s="40"/>
      <c r="CM1700" s="40"/>
      <c r="CN1700" s="40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</row>
    <row r="1701" spans="1:172" ht="15" x14ac:dyDescent="0.3">
      <c r="A1701" s="40"/>
      <c r="B1701" s="40"/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  <c r="CG1701" s="40"/>
      <c r="CH1701" s="40"/>
      <c r="CI1701" s="40"/>
      <c r="CJ1701" s="40"/>
      <c r="CK1701" s="40"/>
      <c r="CL1701" s="40"/>
      <c r="CM1701" s="40"/>
      <c r="CN1701" s="40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</row>
    <row r="1702" spans="1:172" ht="15" x14ac:dyDescent="0.3">
      <c r="A1702" s="40"/>
      <c r="B1702" s="40"/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  <c r="CG1702" s="40"/>
      <c r="CH1702" s="40"/>
      <c r="CI1702" s="40"/>
      <c r="CJ1702" s="40"/>
      <c r="CK1702" s="40"/>
      <c r="CL1702" s="40"/>
      <c r="CM1702" s="40"/>
      <c r="CN1702" s="40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</row>
    <row r="1703" spans="1:172" ht="15" x14ac:dyDescent="0.3">
      <c r="A1703" s="40"/>
      <c r="B1703" s="40"/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</row>
    <row r="1704" spans="1:172" ht="15" x14ac:dyDescent="0.3">
      <c r="A1704" s="40"/>
      <c r="B1704" s="40"/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</row>
    <row r="1705" spans="1:172" ht="15" x14ac:dyDescent="0.3">
      <c r="A1705" s="40"/>
      <c r="B1705" s="40"/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</row>
    <row r="1706" spans="1:172" ht="15" x14ac:dyDescent="0.3">
      <c r="A1706" s="40"/>
      <c r="B1706" s="40"/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</row>
    <row r="1707" spans="1:172" ht="15" x14ac:dyDescent="0.3">
      <c r="A1707" s="40"/>
      <c r="B1707" s="40"/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  <c r="CG1707" s="40"/>
      <c r="CH1707" s="40"/>
      <c r="CI1707" s="40"/>
      <c r="CJ1707" s="40"/>
      <c r="CK1707" s="40"/>
      <c r="CL1707" s="40"/>
      <c r="CM1707" s="40"/>
      <c r="CN1707" s="40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</row>
    <row r="1708" spans="1:172" ht="15" x14ac:dyDescent="0.3">
      <c r="A1708" s="40"/>
      <c r="B1708" s="40"/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  <c r="CG1708" s="40"/>
      <c r="CH1708" s="40"/>
      <c r="CI1708" s="40"/>
      <c r="CJ1708" s="40"/>
      <c r="CK1708" s="40"/>
      <c r="CL1708" s="40"/>
      <c r="CM1708" s="40"/>
      <c r="CN1708" s="40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</row>
    <row r="1709" spans="1:172" ht="15" x14ac:dyDescent="0.3">
      <c r="A1709" s="40"/>
      <c r="B1709" s="40"/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  <c r="CG1709" s="40"/>
      <c r="CH1709" s="40"/>
      <c r="CI1709" s="40"/>
      <c r="CJ1709" s="40"/>
      <c r="CK1709" s="40"/>
      <c r="CL1709" s="40"/>
      <c r="CM1709" s="40"/>
      <c r="CN1709" s="40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</row>
    <row r="1710" spans="1:172" ht="15" x14ac:dyDescent="0.3">
      <c r="A1710" s="40"/>
      <c r="B1710" s="40"/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  <c r="CG1710" s="40"/>
      <c r="CH1710" s="40"/>
      <c r="CI1710" s="40"/>
      <c r="CJ1710" s="40"/>
      <c r="CK1710" s="40"/>
      <c r="CL1710" s="40"/>
      <c r="CM1710" s="40"/>
      <c r="CN1710" s="40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</row>
    <row r="1711" spans="1:172" ht="15" x14ac:dyDescent="0.3">
      <c r="A1711" s="40"/>
      <c r="B1711" s="40"/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  <c r="CG1711" s="40"/>
      <c r="CH1711" s="40"/>
      <c r="CI1711" s="40"/>
      <c r="CJ1711" s="40"/>
      <c r="CK1711" s="40"/>
      <c r="CL1711" s="40"/>
      <c r="CM1711" s="40"/>
      <c r="CN1711" s="40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</row>
    <row r="1712" spans="1:172" ht="15" x14ac:dyDescent="0.3">
      <c r="A1712" s="40"/>
      <c r="B1712" s="40"/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  <c r="CG1712" s="40"/>
      <c r="CH1712" s="40"/>
      <c r="CI1712" s="40"/>
      <c r="CJ1712" s="40"/>
      <c r="CK1712" s="40"/>
      <c r="CL1712" s="40"/>
      <c r="CM1712" s="40"/>
      <c r="CN1712" s="40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</row>
    <row r="1713" spans="1:172" ht="15" x14ac:dyDescent="0.3">
      <c r="A1713" s="40"/>
      <c r="B1713" s="40"/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  <c r="CG1713" s="40"/>
      <c r="CH1713" s="40"/>
      <c r="CI1713" s="40"/>
      <c r="CJ1713" s="40"/>
      <c r="CK1713" s="40"/>
      <c r="CL1713" s="40"/>
      <c r="CM1713" s="40"/>
      <c r="CN1713" s="40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</row>
    <row r="1714" spans="1:172" ht="15" x14ac:dyDescent="0.3">
      <c r="A1714" s="40"/>
      <c r="B1714" s="40"/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  <c r="CG1714" s="40"/>
      <c r="CH1714" s="40"/>
      <c r="CI1714" s="40"/>
      <c r="CJ1714" s="40"/>
      <c r="CK1714" s="40"/>
      <c r="CL1714" s="40"/>
      <c r="CM1714" s="40"/>
      <c r="CN1714" s="40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</row>
    <row r="1715" spans="1:172" ht="15" x14ac:dyDescent="0.3">
      <c r="A1715" s="40"/>
      <c r="B1715" s="40"/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  <c r="CG1715" s="40"/>
      <c r="CH1715" s="40"/>
      <c r="CI1715" s="40"/>
      <c r="CJ1715" s="40"/>
      <c r="CK1715" s="40"/>
      <c r="CL1715" s="40"/>
      <c r="CM1715" s="40"/>
      <c r="CN1715" s="40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</row>
    <row r="1716" spans="1:172" ht="15" x14ac:dyDescent="0.3">
      <c r="A1716" s="40"/>
      <c r="B1716" s="40"/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  <c r="CG1716" s="40"/>
      <c r="CH1716" s="40"/>
      <c r="CI1716" s="40"/>
      <c r="CJ1716" s="40"/>
      <c r="CK1716" s="40"/>
      <c r="CL1716" s="40"/>
      <c r="CM1716" s="40"/>
      <c r="CN1716" s="40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</row>
    <row r="1717" spans="1:172" ht="15" x14ac:dyDescent="0.3">
      <c r="A1717" s="40"/>
      <c r="B1717" s="40"/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  <c r="CG1717" s="40"/>
      <c r="CH1717" s="40"/>
      <c r="CI1717" s="40"/>
      <c r="CJ1717" s="40"/>
      <c r="CK1717" s="40"/>
      <c r="CL1717" s="40"/>
      <c r="CM1717" s="40"/>
      <c r="CN1717" s="40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</row>
    <row r="1718" spans="1:172" ht="15" x14ac:dyDescent="0.3">
      <c r="A1718" s="40"/>
      <c r="B1718" s="40"/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  <c r="CG1718" s="40"/>
      <c r="CH1718" s="40"/>
      <c r="CI1718" s="40"/>
      <c r="CJ1718" s="40"/>
      <c r="CK1718" s="40"/>
      <c r="CL1718" s="40"/>
      <c r="CM1718" s="40"/>
      <c r="CN1718" s="40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</row>
    <row r="1719" spans="1:172" ht="15" x14ac:dyDescent="0.3">
      <c r="A1719" s="40"/>
      <c r="B1719" s="40"/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  <c r="CG1719" s="40"/>
      <c r="CH1719" s="40"/>
      <c r="CI1719" s="40"/>
      <c r="CJ1719" s="40"/>
      <c r="CK1719" s="40"/>
      <c r="CL1719" s="40"/>
      <c r="CM1719" s="40"/>
      <c r="CN1719" s="40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</row>
    <row r="1720" spans="1:172" ht="15" x14ac:dyDescent="0.3">
      <c r="A1720" s="40"/>
      <c r="B1720" s="40"/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  <c r="CG1720" s="40"/>
      <c r="CH1720" s="40"/>
      <c r="CI1720" s="40"/>
      <c r="CJ1720" s="40"/>
      <c r="CK1720" s="40"/>
      <c r="CL1720" s="40"/>
      <c r="CM1720" s="40"/>
      <c r="CN1720" s="40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</row>
    <row r="1721" spans="1:172" ht="15" x14ac:dyDescent="0.3">
      <c r="A1721" s="40"/>
      <c r="B1721" s="40"/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  <c r="CG1721" s="40"/>
      <c r="CH1721" s="40"/>
      <c r="CI1721" s="40"/>
      <c r="CJ1721" s="40"/>
      <c r="CK1721" s="40"/>
      <c r="CL1721" s="40"/>
      <c r="CM1721" s="40"/>
      <c r="CN1721" s="40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</row>
    <row r="1722" spans="1:172" ht="15" x14ac:dyDescent="0.3">
      <c r="A1722" s="40"/>
      <c r="B1722" s="40"/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  <c r="CG1722" s="40"/>
      <c r="CH1722" s="40"/>
      <c r="CI1722" s="40"/>
      <c r="CJ1722" s="40"/>
      <c r="CK1722" s="40"/>
      <c r="CL1722" s="40"/>
      <c r="CM1722" s="40"/>
      <c r="CN1722" s="40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</row>
    <row r="1723" spans="1:172" ht="15" x14ac:dyDescent="0.3">
      <c r="A1723" s="40"/>
      <c r="B1723" s="40"/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  <c r="CG1723" s="40"/>
      <c r="CH1723" s="40"/>
      <c r="CI1723" s="40"/>
      <c r="CJ1723" s="40"/>
      <c r="CK1723" s="40"/>
      <c r="CL1723" s="40"/>
      <c r="CM1723" s="40"/>
      <c r="CN1723" s="40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</row>
    <row r="1724" spans="1:172" ht="15" x14ac:dyDescent="0.3">
      <c r="A1724" s="40"/>
      <c r="B1724" s="40"/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  <c r="CG1724" s="40"/>
      <c r="CH1724" s="40"/>
      <c r="CI1724" s="40"/>
      <c r="CJ1724" s="40"/>
      <c r="CK1724" s="40"/>
      <c r="CL1724" s="40"/>
      <c r="CM1724" s="40"/>
      <c r="CN1724" s="40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</row>
    <row r="1725" spans="1:172" ht="15" x14ac:dyDescent="0.3">
      <c r="A1725" s="40"/>
      <c r="B1725" s="40"/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  <c r="CG1725" s="40"/>
      <c r="CH1725" s="40"/>
      <c r="CI1725" s="40"/>
      <c r="CJ1725" s="40"/>
      <c r="CK1725" s="40"/>
      <c r="CL1725" s="40"/>
      <c r="CM1725" s="40"/>
      <c r="CN1725" s="40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</row>
    <row r="1726" spans="1:172" ht="15" x14ac:dyDescent="0.3">
      <c r="A1726" s="40"/>
      <c r="B1726" s="40"/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  <c r="CG1726" s="40"/>
      <c r="CH1726" s="40"/>
      <c r="CI1726" s="40"/>
      <c r="CJ1726" s="40"/>
      <c r="CK1726" s="40"/>
      <c r="CL1726" s="40"/>
      <c r="CM1726" s="40"/>
      <c r="CN1726" s="40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</row>
    <row r="1727" spans="1:172" ht="15" x14ac:dyDescent="0.3">
      <c r="A1727" s="40"/>
      <c r="B1727" s="40"/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</row>
    <row r="1728" spans="1:172" ht="15" x14ac:dyDescent="0.3">
      <c r="A1728" s="40"/>
      <c r="B1728" s="40"/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</row>
    <row r="1729" spans="1:172" ht="15" x14ac:dyDescent="0.3">
      <c r="A1729" s="40"/>
      <c r="B1729" s="40"/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  <c r="CG1729" s="40"/>
      <c r="CH1729" s="40"/>
      <c r="CI1729" s="40"/>
      <c r="CJ1729" s="40"/>
      <c r="CK1729" s="40"/>
      <c r="CL1729" s="40"/>
      <c r="CM1729" s="40"/>
      <c r="CN1729" s="40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</row>
    <row r="1730" spans="1:172" ht="15" x14ac:dyDescent="0.3">
      <c r="A1730" s="40"/>
      <c r="B1730" s="40"/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  <c r="CG1730" s="40"/>
      <c r="CH1730" s="40"/>
      <c r="CI1730" s="40"/>
      <c r="CJ1730" s="40"/>
      <c r="CK1730" s="40"/>
      <c r="CL1730" s="40"/>
      <c r="CM1730" s="40"/>
      <c r="CN1730" s="40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</row>
    <row r="1731" spans="1:172" ht="15" x14ac:dyDescent="0.3">
      <c r="A1731" s="40"/>
      <c r="B1731" s="40"/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  <c r="CG1731" s="40"/>
      <c r="CH1731" s="40"/>
      <c r="CI1731" s="40"/>
      <c r="CJ1731" s="40"/>
      <c r="CK1731" s="40"/>
      <c r="CL1731" s="40"/>
      <c r="CM1731" s="40"/>
      <c r="CN1731" s="40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</row>
    <row r="1732" spans="1:172" ht="15" x14ac:dyDescent="0.3">
      <c r="A1732" s="40"/>
      <c r="B1732" s="40"/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  <c r="CG1732" s="40"/>
      <c r="CH1732" s="40"/>
      <c r="CI1732" s="40"/>
      <c r="CJ1732" s="40"/>
      <c r="CK1732" s="40"/>
      <c r="CL1732" s="40"/>
      <c r="CM1732" s="40"/>
      <c r="CN1732" s="40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</row>
    <row r="1733" spans="1:172" ht="15" x14ac:dyDescent="0.3">
      <c r="A1733" s="40"/>
      <c r="B1733" s="40"/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  <c r="CG1733" s="40"/>
      <c r="CH1733" s="40"/>
      <c r="CI1733" s="40"/>
      <c r="CJ1733" s="40"/>
      <c r="CK1733" s="40"/>
      <c r="CL1733" s="40"/>
      <c r="CM1733" s="40"/>
      <c r="CN1733" s="40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</row>
    <row r="1734" spans="1:172" ht="15" x14ac:dyDescent="0.3">
      <c r="A1734" s="40"/>
      <c r="B1734" s="40"/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  <c r="CG1734" s="40"/>
      <c r="CH1734" s="40"/>
      <c r="CI1734" s="40"/>
      <c r="CJ1734" s="40"/>
      <c r="CK1734" s="40"/>
      <c r="CL1734" s="40"/>
      <c r="CM1734" s="40"/>
      <c r="CN1734" s="40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</row>
    <row r="1735" spans="1:172" ht="15" x14ac:dyDescent="0.3">
      <c r="A1735" s="40"/>
      <c r="B1735" s="40"/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  <c r="CB1735" s="40"/>
      <c r="CC1735" s="40"/>
      <c r="CD1735" s="40"/>
      <c r="CE1735" s="40"/>
      <c r="CF1735" s="40"/>
      <c r="CG1735" s="40"/>
      <c r="CH1735" s="40"/>
      <c r="CI1735" s="40"/>
      <c r="CJ1735" s="40"/>
      <c r="CK1735" s="40"/>
      <c r="CL1735" s="40"/>
      <c r="CM1735" s="40"/>
      <c r="CN1735" s="40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</row>
    <row r="1736" spans="1:172" ht="15" x14ac:dyDescent="0.3">
      <c r="A1736" s="40"/>
      <c r="B1736" s="40"/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  <c r="CG1736" s="40"/>
      <c r="CH1736" s="40"/>
      <c r="CI1736" s="40"/>
      <c r="CJ1736" s="40"/>
      <c r="CK1736" s="40"/>
      <c r="CL1736" s="40"/>
      <c r="CM1736" s="40"/>
      <c r="CN1736" s="40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</row>
    <row r="1737" spans="1:172" ht="15" x14ac:dyDescent="0.3">
      <c r="A1737" s="40"/>
      <c r="B1737" s="40"/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  <c r="CB1737" s="40"/>
      <c r="CC1737" s="40"/>
      <c r="CD1737" s="40"/>
      <c r="CE1737" s="40"/>
      <c r="CF1737" s="40"/>
      <c r="CG1737" s="40"/>
      <c r="CH1737" s="40"/>
      <c r="CI1737" s="40"/>
      <c r="CJ1737" s="40"/>
      <c r="CK1737" s="40"/>
      <c r="CL1737" s="40"/>
      <c r="CM1737" s="40"/>
      <c r="CN1737" s="40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</row>
    <row r="1738" spans="1:172" ht="15" x14ac:dyDescent="0.3">
      <c r="A1738" s="40"/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  <c r="CG1738" s="40"/>
      <c r="CH1738" s="40"/>
      <c r="CI1738" s="40"/>
      <c r="CJ1738" s="40"/>
      <c r="CK1738" s="40"/>
      <c r="CL1738" s="40"/>
      <c r="CM1738" s="40"/>
      <c r="CN1738" s="40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</row>
    <row r="1739" spans="1:172" ht="15" x14ac:dyDescent="0.3">
      <c r="A1739" s="40"/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  <c r="CG1739" s="40"/>
      <c r="CH1739" s="40"/>
      <c r="CI1739" s="40"/>
      <c r="CJ1739" s="40"/>
      <c r="CK1739" s="40"/>
      <c r="CL1739" s="40"/>
      <c r="CM1739" s="40"/>
      <c r="CN1739" s="40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</row>
    <row r="1740" spans="1:172" ht="15" x14ac:dyDescent="0.3">
      <c r="A1740" s="40"/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  <c r="CG1740" s="40"/>
      <c r="CH1740" s="40"/>
      <c r="CI1740" s="40"/>
      <c r="CJ1740" s="40"/>
      <c r="CK1740" s="40"/>
      <c r="CL1740" s="40"/>
      <c r="CM1740" s="40"/>
      <c r="CN1740" s="40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</row>
    <row r="1741" spans="1:172" ht="15" x14ac:dyDescent="0.3">
      <c r="A1741" s="40"/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  <c r="CG1741" s="40"/>
      <c r="CH1741" s="40"/>
      <c r="CI1741" s="40"/>
      <c r="CJ1741" s="40"/>
      <c r="CK1741" s="40"/>
      <c r="CL1741" s="40"/>
      <c r="CM1741" s="40"/>
      <c r="CN1741" s="40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</row>
    <row r="1742" spans="1:172" ht="15" x14ac:dyDescent="0.3">
      <c r="A1742" s="40"/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  <c r="CB1742" s="40"/>
      <c r="CC1742" s="40"/>
      <c r="CD1742" s="40"/>
      <c r="CE1742" s="40"/>
      <c r="CF1742" s="40"/>
      <c r="CG1742" s="40"/>
      <c r="CH1742" s="40"/>
      <c r="CI1742" s="40"/>
      <c r="CJ1742" s="40"/>
      <c r="CK1742" s="40"/>
      <c r="CL1742" s="40"/>
      <c r="CM1742" s="40"/>
      <c r="CN1742" s="40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</row>
    <row r="1743" spans="1:172" ht="15" x14ac:dyDescent="0.3">
      <c r="A1743" s="40"/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  <c r="CG1743" s="40"/>
      <c r="CH1743" s="40"/>
      <c r="CI1743" s="40"/>
      <c r="CJ1743" s="40"/>
      <c r="CK1743" s="40"/>
      <c r="CL1743" s="40"/>
      <c r="CM1743" s="40"/>
      <c r="CN1743" s="40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</row>
    <row r="1744" spans="1:172" ht="15" x14ac:dyDescent="0.3">
      <c r="A1744" s="40"/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  <c r="CB1744" s="40"/>
      <c r="CC1744" s="40"/>
      <c r="CD1744" s="40"/>
      <c r="CE1744" s="40"/>
      <c r="CF1744" s="40"/>
      <c r="CG1744" s="40"/>
      <c r="CH1744" s="40"/>
      <c r="CI1744" s="40"/>
      <c r="CJ1744" s="40"/>
      <c r="CK1744" s="40"/>
      <c r="CL1744" s="40"/>
      <c r="CM1744" s="40"/>
      <c r="CN1744" s="40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</row>
    <row r="1745" spans="1:172" ht="15" x14ac:dyDescent="0.3">
      <c r="A1745" s="40"/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  <c r="CB1745" s="40"/>
      <c r="CC1745" s="40"/>
      <c r="CD1745" s="40"/>
      <c r="CE1745" s="40"/>
      <c r="CF1745" s="40"/>
      <c r="CG1745" s="40"/>
      <c r="CH1745" s="40"/>
      <c r="CI1745" s="40"/>
      <c r="CJ1745" s="40"/>
      <c r="CK1745" s="40"/>
      <c r="CL1745" s="40"/>
      <c r="CM1745" s="40"/>
      <c r="CN1745" s="40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</row>
    <row r="1746" spans="1:172" ht="15" x14ac:dyDescent="0.3">
      <c r="A1746" s="40"/>
      <c r="B1746" s="40"/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  <c r="CG1746" s="40"/>
      <c r="CH1746" s="40"/>
      <c r="CI1746" s="40"/>
      <c r="CJ1746" s="40"/>
      <c r="CK1746" s="40"/>
      <c r="CL1746" s="40"/>
      <c r="CM1746" s="40"/>
      <c r="CN1746" s="40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</row>
    <row r="1747" spans="1:172" ht="15" x14ac:dyDescent="0.3">
      <c r="A1747" s="40"/>
      <c r="B1747" s="40"/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  <c r="CB1747" s="40"/>
      <c r="CC1747" s="40"/>
      <c r="CD1747" s="40"/>
      <c r="CE1747" s="40"/>
      <c r="CF1747" s="40"/>
      <c r="CG1747" s="40"/>
      <c r="CH1747" s="40"/>
      <c r="CI1747" s="40"/>
      <c r="CJ1747" s="40"/>
      <c r="CK1747" s="40"/>
      <c r="CL1747" s="40"/>
      <c r="CM1747" s="40"/>
      <c r="CN1747" s="40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</row>
    <row r="1748" spans="1:172" ht="15" x14ac:dyDescent="0.3">
      <c r="A1748" s="40"/>
      <c r="B1748" s="40"/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  <c r="CB1748" s="40"/>
      <c r="CC1748" s="40"/>
      <c r="CD1748" s="40"/>
      <c r="CE1748" s="40"/>
      <c r="CF1748" s="40"/>
      <c r="CG1748" s="40"/>
      <c r="CH1748" s="40"/>
      <c r="CI1748" s="40"/>
      <c r="CJ1748" s="40"/>
      <c r="CK1748" s="40"/>
      <c r="CL1748" s="40"/>
      <c r="CM1748" s="40"/>
      <c r="CN1748" s="40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</row>
    <row r="1749" spans="1:172" ht="15" x14ac:dyDescent="0.3">
      <c r="A1749" s="40"/>
      <c r="B1749" s="40"/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  <c r="CB1749" s="40"/>
      <c r="CC1749" s="40"/>
      <c r="CD1749" s="40"/>
      <c r="CE1749" s="40"/>
      <c r="CF1749" s="40"/>
      <c r="CG1749" s="40"/>
      <c r="CH1749" s="40"/>
      <c r="CI1749" s="40"/>
      <c r="CJ1749" s="40"/>
      <c r="CK1749" s="40"/>
      <c r="CL1749" s="40"/>
      <c r="CM1749" s="40"/>
      <c r="CN1749" s="40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</row>
    <row r="1750" spans="1:172" ht="15" x14ac:dyDescent="0.3">
      <c r="A1750" s="40"/>
      <c r="B1750" s="40"/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  <c r="CB1750" s="40"/>
      <c r="CC1750" s="40"/>
      <c r="CD1750" s="40"/>
      <c r="CE1750" s="40"/>
      <c r="CF1750" s="40"/>
      <c r="CG1750" s="40"/>
      <c r="CH1750" s="40"/>
      <c r="CI1750" s="40"/>
      <c r="CJ1750" s="40"/>
      <c r="CK1750" s="40"/>
      <c r="CL1750" s="40"/>
      <c r="CM1750" s="40"/>
      <c r="CN1750" s="40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</row>
    <row r="1751" spans="1:172" ht="15" x14ac:dyDescent="0.3">
      <c r="A1751" s="40"/>
      <c r="B1751" s="40"/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  <c r="CB1751" s="40"/>
      <c r="CC1751" s="40"/>
      <c r="CD1751" s="40"/>
      <c r="CE1751" s="40"/>
      <c r="CF1751" s="40"/>
      <c r="CG1751" s="40"/>
      <c r="CH1751" s="40"/>
      <c r="CI1751" s="40"/>
      <c r="CJ1751" s="40"/>
      <c r="CK1751" s="40"/>
      <c r="CL1751" s="40"/>
      <c r="CM1751" s="40"/>
      <c r="CN1751" s="40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</row>
    <row r="1752" spans="1:172" ht="15" x14ac:dyDescent="0.3">
      <c r="A1752" s="40"/>
      <c r="B1752" s="40"/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  <c r="CB1752" s="40"/>
      <c r="CC1752" s="40"/>
      <c r="CD1752" s="40"/>
      <c r="CE1752" s="40"/>
      <c r="CF1752" s="40"/>
      <c r="CG1752" s="40"/>
      <c r="CH1752" s="40"/>
      <c r="CI1752" s="40"/>
      <c r="CJ1752" s="40"/>
      <c r="CK1752" s="40"/>
      <c r="CL1752" s="40"/>
      <c r="CM1752" s="40"/>
      <c r="CN1752" s="40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</row>
    <row r="1753" spans="1:172" ht="15" x14ac:dyDescent="0.3">
      <c r="A1753" s="40"/>
      <c r="B1753" s="40"/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  <c r="CB1753" s="40"/>
      <c r="CC1753" s="40"/>
      <c r="CD1753" s="40"/>
      <c r="CE1753" s="40"/>
      <c r="CF1753" s="40"/>
      <c r="CG1753" s="40"/>
      <c r="CH1753" s="40"/>
      <c r="CI1753" s="40"/>
      <c r="CJ1753" s="40"/>
      <c r="CK1753" s="40"/>
      <c r="CL1753" s="40"/>
      <c r="CM1753" s="40"/>
      <c r="CN1753" s="40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</row>
    <row r="1754" spans="1:172" ht="15" x14ac:dyDescent="0.3">
      <c r="A1754" s="40"/>
      <c r="B1754" s="40"/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  <c r="CB1754" s="40"/>
      <c r="CC1754" s="40"/>
      <c r="CD1754" s="40"/>
      <c r="CE1754" s="40"/>
      <c r="CF1754" s="40"/>
      <c r="CG1754" s="40"/>
      <c r="CH1754" s="40"/>
      <c r="CI1754" s="40"/>
      <c r="CJ1754" s="40"/>
      <c r="CK1754" s="40"/>
      <c r="CL1754" s="40"/>
      <c r="CM1754" s="40"/>
      <c r="CN1754" s="40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</row>
    <row r="1755" spans="1:172" ht="15" x14ac:dyDescent="0.3">
      <c r="A1755" s="40"/>
      <c r="B1755" s="40"/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  <c r="CB1755" s="40"/>
      <c r="CC1755" s="40"/>
      <c r="CD1755" s="40"/>
      <c r="CE1755" s="40"/>
      <c r="CF1755" s="40"/>
      <c r="CG1755" s="40"/>
      <c r="CH1755" s="40"/>
      <c r="CI1755" s="40"/>
      <c r="CJ1755" s="40"/>
      <c r="CK1755" s="40"/>
      <c r="CL1755" s="40"/>
      <c r="CM1755" s="40"/>
      <c r="CN1755" s="40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</row>
    <row r="1756" spans="1:172" ht="15" x14ac:dyDescent="0.3">
      <c r="A1756" s="40"/>
      <c r="B1756" s="40"/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  <c r="CB1756" s="40"/>
      <c r="CC1756" s="40"/>
      <c r="CD1756" s="40"/>
      <c r="CE1756" s="40"/>
      <c r="CF1756" s="40"/>
      <c r="CG1756" s="40"/>
      <c r="CH1756" s="40"/>
      <c r="CI1756" s="40"/>
      <c r="CJ1756" s="40"/>
      <c r="CK1756" s="40"/>
      <c r="CL1756" s="40"/>
      <c r="CM1756" s="40"/>
      <c r="CN1756" s="40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</row>
    <row r="1757" spans="1:172" ht="15" x14ac:dyDescent="0.3">
      <c r="A1757" s="40"/>
      <c r="B1757" s="40"/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  <c r="CB1757" s="40"/>
      <c r="CC1757" s="40"/>
      <c r="CD1757" s="40"/>
      <c r="CE1757" s="40"/>
      <c r="CF1757" s="40"/>
      <c r="CG1757" s="40"/>
      <c r="CH1757" s="40"/>
      <c r="CI1757" s="40"/>
      <c r="CJ1757" s="40"/>
      <c r="CK1757" s="40"/>
      <c r="CL1757" s="40"/>
      <c r="CM1757" s="40"/>
      <c r="CN1757" s="40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</row>
    <row r="1758" spans="1:172" ht="15" x14ac:dyDescent="0.3">
      <c r="A1758" s="40"/>
      <c r="B1758" s="40"/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  <c r="CB1758" s="40"/>
      <c r="CC1758" s="40"/>
      <c r="CD1758" s="40"/>
      <c r="CE1758" s="40"/>
      <c r="CF1758" s="40"/>
      <c r="CG1758" s="40"/>
      <c r="CH1758" s="40"/>
      <c r="CI1758" s="40"/>
      <c r="CJ1758" s="40"/>
      <c r="CK1758" s="40"/>
      <c r="CL1758" s="40"/>
      <c r="CM1758" s="40"/>
      <c r="CN1758" s="40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</row>
    <row r="1759" spans="1:172" ht="15" x14ac:dyDescent="0.3">
      <c r="A1759" s="40"/>
      <c r="B1759" s="40"/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  <c r="CB1759" s="40"/>
      <c r="CC1759" s="40"/>
      <c r="CD1759" s="40"/>
      <c r="CE1759" s="40"/>
      <c r="CF1759" s="40"/>
      <c r="CG1759" s="40"/>
      <c r="CH1759" s="40"/>
      <c r="CI1759" s="40"/>
      <c r="CJ1759" s="40"/>
      <c r="CK1759" s="40"/>
      <c r="CL1759" s="40"/>
      <c r="CM1759" s="40"/>
      <c r="CN1759" s="40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</row>
    <row r="1760" spans="1:172" ht="15" x14ac:dyDescent="0.3">
      <c r="A1760" s="40"/>
      <c r="B1760" s="40"/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  <c r="CB1760" s="40"/>
      <c r="CC1760" s="40"/>
      <c r="CD1760" s="40"/>
      <c r="CE1760" s="40"/>
      <c r="CF1760" s="40"/>
      <c r="CG1760" s="40"/>
      <c r="CH1760" s="40"/>
      <c r="CI1760" s="40"/>
      <c r="CJ1760" s="40"/>
      <c r="CK1760" s="40"/>
      <c r="CL1760" s="40"/>
      <c r="CM1760" s="40"/>
      <c r="CN1760" s="40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</row>
    <row r="1761" spans="1:172" ht="15" x14ac:dyDescent="0.3">
      <c r="A1761" s="40"/>
      <c r="B1761" s="40"/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  <c r="CB1761" s="40"/>
      <c r="CC1761" s="40"/>
      <c r="CD1761" s="40"/>
      <c r="CE1761" s="40"/>
      <c r="CF1761" s="40"/>
      <c r="CG1761" s="40"/>
      <c r="CH1761" s="40"/>
      <c r="CI1761" s="40"/>
      <c r="CJ1761" s="40"/>
      <c r="CK1761" s="40"/>
      <c r="CL1761" s="40"/>
      <c r="CM1761" s="40"/>
      <c r="CN1761" s="40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</row>
    <row r="1762" spans="1:172" ht="15" x14ac:dyDescent="0.3">
      <c r="A1762" s="40"/>
      <c r="B1762" s="40"/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  <c r="CG1762" s="40"/>
      <c r="CH1762" s="40"/>
      <c r="CI1762" s="40"/>
      <c r="CJ1762" s="40"/>
      <c r="CK1762" s="40"/>
      <c r="CL1762" s="40"/>
      <c r="CM1762" s="40"/>
      <c r="CN1762" s="40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</row>
    <row r="1763" spans="1:172" ht="15" x14ac:dyDescent="0.3">
      <c r="A1763" s="40"/>
      <c r="B1763" s="40"/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  <c r="CG1763" s="40"/>
      <c r="CH1763" s="40"/>
      <c r="CI1763" s="40"/>
      <c r="CJ1763" s="40"/>
      <c r="CK1763" s="40"/>
      <c r="CL1763" s="40"/>
      <c r="CM1763" s="40"/>
      <c r="CN1763" s="40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</row>
    <row r="1764" spans="1:172" ht="15" x14ac:dyDescent="0.3">
      <c r="A1764" s="40"/>
      <c r="B1764" s="40"/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  <c r="CB1764" s="40"/>
      <c r="CC1764" s="40"/>
      <c r="CD1764" s="40"/>
      <c r="CE1764" s="40"/>
      <c r="CF1764" s="40"/>
      <c r="CG1764" s="40"/>
      <c r="CH1764" s="40"/>
      <c r="CI1764" s="40"/>
      <c r="CJ1764" s="40"/>
      <c r="CK1764" s="40"/>
      <c r="CL1764" s="40"/>
      <c r="CM1764" s="40"/>
      <c r="CN1764" s="40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</row>
    <row r="1765" spans="1:172" ht="15" x14ac:dyDescent="0.3">
      <c r="A1765" s="40"/>
      <c r="B1765" s="40"/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  <c r="CB1765" s="40"/>
      <c r="CC1765" s="40"/>
      <c r="CD1765" s="40"/>
      <c r="CE1765" s="40"/>
      <c r="CF1765" s="40"/>
      <c r="CG1765" s="40"/>
      <c r="CH1765" s="40"/>
      <c r="CI1765" s="40"/>
      <c r="CJ1765" s="40"/>
      <c r="CK1765" s="40"/>
      <c r="CL1765" s="40"/>
      <c r="CM1765" s="40"/>
      <c r="CN1765" s="40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</row>
    <row r="1766" spans="1:172" ht="15" x14ac:dyDescent="0.3">
      <c r="A1766" s="40"/>
      <c r="B1766" s="40"/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  <c r="CG1766" s="40"/>
      <c r="CH1766" s="40"/>
      <c r="CI1766" s="40"/>
      <c r="CJ1766" s="40"/>
      <c r="CK1766" s="40"/>
      <c r="CL1766" s="40"/>
      <c r="CM1766" s="40"/>
      <c r="CN1766" s="40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</row>
    <row r="1767" spans="1:172" ht="15" x14ac:dyDescent="0.3">
      <c r="A1767" s="40"/>
      <c r="B1767" s="40"/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  <c r="CB1767" s="40"/>
      <c r="CC1767" s="40"/>
      <c r="CD1767" s="40"/>
      <c r="CE1767" s="40"/>
      <c r="CF1767" s="40"/>
      <c r="CG1767" s="40"/>
      <c r="CH1767" s="40"/>
      <c r="CI1767" s="40"/>
      <c r="CJ1767" s="40"/>
      <c r="CK1767" s="40"/>
      <c r="CL1767" s="40"/>
      <c r="CM1767" s="40"/>
      <c r="CN1767" s="40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</row>
    <row r="1768" spans="1:172" ht="15" x14ac:dyDescent="0.3">
      <c r="A1768" s="40"/>
      <c r="B1768" s="40"/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  <c r="CB1768" s="40"/>
      <c r="CC1768" s="40"/>
      <c r="CD1768" s="40"/>
      <c r="CE1768" s="40"/>
      <c r="CF1768" s="40"/>
      <c r="CG1768" s="40"/>
      <c r="CH1768" s="40"/>
      <c r="CI1768" s="40"/>
      <c r="CJ1768" s="40"/>
      <c r="CK1768" s="40"/>
      <c r="CL1768" s="40"/>
      <c r="CM1768" s="40"/>
      <c r="CN1768" s="40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</row>
    <row r="1769" spans="1:172" ht="15" x14ac:dyDescent="0.3">
      <c r="A1769" s="40"/>
      <c r="B1769" s="40"/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  <c r="CG1769" s="40"/>
      <c r="CH1769" s="40"/>
      <c r="CI1769" s="40"/>
      <c r="CJ1769" s="40"/>
      <c r="CK1769" s="40"/>
      <c r="CL1769" s="40"/>
      <c r="CM1769" s="40"/>
      <c r="CN1769" s="40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</row>
    <row r="1770" spans="1:172" ht="15" x14ac:dyDescent="0.3">
      <c r="A1770" s="40"/>
      <c r="B1770" s="40"/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  <c r="CG1770" s="40"/>
      <c r="CH1770" s="40"/>
      <c r="CI1770" s="40"/>
      <c r="CJ1770" s="40"/>
      <c r="CK1770" s="40"/>
      <c r="CL1770" s="40"/>
      <c r="CM1770" s="40"/>
      <c r="CN1770" s="40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</row>
    <row r="1771" spans="1:172" ht="15" x14ac:dyDescent="0.3">
      <c r="A1771" s="40"/>
      <c r="B1771" s="40"/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  <c r="CB1771" s="40"/>
      <c r="CC1771" s="40"/>
      <c r="CD1771" s="40"/>
      <c r="CE1771" s="40"/>
      <c r="CF1771" s="40"/>
      <c r="CG1771" s="40"/>
      <c r="CH1771" s="40"/>
      <c r="CI1771" s="40"/>
      <c r="CJ1771" s="40"/>
      <c r="CK1771" s="40"/>
      <c r="CL1771" s="40"/>
      <c r="CM1771" s="40"/>
      <c r="CN1771" s="40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</row>
    <row r="1772" spans="1:172" ht="15" x14ac:dyDescent="0.3">
      <c r="A1772" s="40"/>
      <c r="B1772" s="40"/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  <c r="CB1772" s="40"/>
      <c r="CC1772" s="40"/>
      <c r="CD1772" s="40"/>
      <c r="CE1772" s="40"/>
      <c r="CF1772" s="40"/>
      <c r="CG1772" s="40"/>
      <c r="CH1772" s="40"/>
      <c r="CI1772" s="40"/>
      <c r="CJ1772" s="40"/>
      <c r="CK1772" s="40"/>
      <c r="CL1772" s="40"/>
      <c r="CM1772" s="40"/>
      <c r="CN1772" s="40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</row>
    <row r="1773" spans="1:172" ht="15" x14ac:dyDescent="0.3">
      <c r="A1773" s="40"/>
      <c r="B1773" s="40"/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  <c r="CB1773" s="40"/>
      <c r="CC1773" s="40"/>
      <c r="CD1773" s="40"/>
      <c r="CE1773" s="40"/>
      <c r="CF1773" s="40"/>
      <c r="CG1773" s="40"/>
      <c r="CH1773" s="40"/>
      <c r="CI1773" s="40"/>
      <c r="CJ1773" s="40"/>
      <c r="CK1773" s="40"/>
      <c r="CL1773" s="40"/>
      <c r="CM1773" s="40"/>
      <c r="CN1773" s="40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</row>
    <row r="1774" spans="1:172" ht="15" x14ac:dyDescent="0.3">
      <c r="A1774" s="40"/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  <c r="CB1774" s="40"/>
      <c r="CC1774" s="40"/>
      <c r="CD1774" s="40"/>
      <c r="CE1774" s="40"/>
      <c r="CF1774" s="40"/>
      <c r="CG1774" s="40"/>
      <c r="CH1774" s="40"/>
      <c r="CI1774" s="40"/>
      <c r="CJ1774" s="40"/>
      <c r="CK1774" s="40"/>
      <c r="CL1774" s="40"/>
      <c r="CM1774" s="40"/>
      <c r="CN1774" s="40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</row>
    <row r="1775" spans="1:172" ht="15" x14ac:dyDescent="0.3">
      <c r="A1775" s="40"/>
      <c r="B1775" s="40"/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  <c r="CB1775" s="40"/>
      <c r="CC1775" s="40"/>
      <c r="CD1775" s="40"/>
      <c r="CE1775" s="40"/>
      <c r="CF1775" s="40"/>
      <c r="CG1775" s="40"/>
      <c r="CH1775" s="40"/>
      <c r="CI1775" s="40"/>
      <c r="CJ1775" s="40"/>
      <c r="CK1775" s="40"/>
      <c r="CL1775" s="40"/>
      <c r="CM1775" s="40"/>
      <c r="CN1775" s="40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</row>
    <row r="1776" spans="1:172" ht="15" x14ac:dyDescent="0.3">
      <c r="A1776" s="40"/>
      <c r="B1776" s="40"/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  <c r="CB1776" s="40"/>
      <c r="CC1776" s="40"/>
      <c r="CD1776" s="40"/>
      <c r="CE1776" s="40"/>
      <c r="CF1776" s="40"/>
      <c r="CG1776" s="40"/>
      <c r="CH1776" s="40"/>
      <c r="CI1776" s="40"/>
      <c r="CJ1776" s="40"/>
      <c r="CK1776" s="40"/>
      <c r="CL1776" s="40"/>
      <c r="CM1776" s="40"/>
      <c r="CN1776" s="40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</row>
    <row r="1777" spans="1:172" ht="15" x14ac:dyDescent="0.3">
      <c r="A1777" s="40"/>
      <c r="B1777" s="40"/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  <c r="CB1777" s="40"/>
      <c r="CC1777" s="40"/>
      <c r="CD1777" s="40"/>
      <c r="CE1777" s="40"/>
      <c r="CF1777" s="40"/>
      <c r="CG1777" s="40"/>
      <c r="CH1777" s="40"/>
      <c r="CI1777" s="40"/>
      <c r="CJ1777" s="40"/>
      <c r="CK1777" s="40"/>
      <c r="CL1777" s="40"/>
      <c r="CM1777" s="40"/>
      <c r="CN1777" s="40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</row>
    <row r="1778" spans="1:172" ht="15" x14ac:dyDescent="0.3">
      <c r="A1778" s="40"/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  <c r="CB1778" s="40"/>
      <c r="CC1778" s="40"/>
      <c r="CD1778" s="40"/>
      <c r="CE1778" s="40"/>
      <c r="CF1778" s="40"/>
      <c r="CG1778" s="40"/>
      <c r="CH1778" s="40"/>
      <c r="CI1778" s="40"/>
      <c r="CJ1778" s="40"/>
      <c r="CK1778" s="40"/>
      <c r="CL1778" s="40"/>
      <c r="CM1778" s="40"/>
      <c r="CN1778" s="40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</row>
    <row r="1779" spans="1:172" ht="15" x14ac:dyDescent="0.3">
      <c r="A1779" s="40"/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  <c r="CB1779" s="40"/>
      <c r="CC1779" s="40"/>
      <c r="CD1779" s="40"/>
      <c r="CE1779" s="40"/>
      <c r="CF1779" s="40"/>
      <c r="CG1779" s="40"/>
      <c r="CH1779" s="40"/>
      <c r="CI1779" s="40"/>
      <c r="CJ1779" s="40"/>
      <c r="CK1779" s="40"/>
      <c r="CL1779" s="40"/>
      <c r="CM1779" s="40"/>
      <c r="CN1779" s="40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</row>
    <row r="1780" spans="1:172" ht="15" x14ac:dyDescent="0.3">
      <c r="A1780" s="40"/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  <c r="CG1780" s="40"/>
      <c r="CH1780" s="40"/>
      <c r="CI1780" s="40"/>
      <c r="CJ1780" s="40"/>
      <c r="CK1780" s="40"/>
      <c r="CL1780" s="40"/>
      <c r="CM1780" s="40"/>
      <c r="CN1780" s="40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</row>
    <row r="1781" spans="1:172" ht="15" x14ac:dyDescent="0.3">
      <c r="A1781" s="40"/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  <c r="CB1781" s="40"/>
      <c r="CC1781" s="40"/>
      <c r="CD1781" s="40"/>
      <c r="CE1781" s="40"/>
      <c r="CF1781" s="40"/>
      <c r="CG1781" s="40"/>
      <c r="CH1781" s="40"/>
      <c r="CI1781" s="40"/>
      <c r="CJ1781" s="40"/>
      <c r="CK1781" s="40"/>
      <c r="CL1781" s="40"/>
      <c r="CM1781" s="40"/>
      <c r="CN1781" s="40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</row>
    <row r="1782" spans="1:172" ht="15" x14ac:dyDescent="0.3">
      <c r="A1782" s="40"/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  <c r="CB1782" s="40"/>
      <c r="CC1782" s="40"/>
      <c r="CD1782" s="40"/>
      <c r="CE1782" s="40"/>
      <c r="CF1782" s="40"/>
      <c r="CG1782" s="40"/>
      <c r="CH1782" s="40"/>
      <c r="CI1782" s="40"/>
      <c r="CJ1782" s="40"/>
      <c r="CK1782" s="40"/>
      <c r="CL1782" s="40"/>
      <c r="CM1782" s="40"/>
      <c r="CN1782" s="40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</row>
    <row r="1783" spans="1:172" ht="15" x14ac:dyDescent="0.3">
      <c r="A1783" s="40"/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  <c r="CB1783" s="40"/>
      <c r="CC1783" s="40"/>
      <c r="CD1783" s="40"/>
      <c r="CE1783" s="40"/>
      <c r="CF1783" s="40"/>
      <c r="CG1783" s="40"/>
      <c r="CH1783" s="40"/>
      <c r="CI1783" s="40"/>
      <c r="CJ1783" s="40"/>
      <c r="CK1783" s="40"/>
      <c r="CL1783" s="40"/>
      <c r="CM1783" s="40"/>
      <c r="CN1783" s="40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</row>
    <row r="1784" spans="1:172" ht="15" x14ac:dyDescent="0.3">
      <c r="A1784" s="40"/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  <c r="CB1784" s="40"/>
      <c r="CC1784" s="40"/>
      <c r="CD1784" s="40"/>
      <c r="CE1784" s="40"/>
      <c r="CF1784" s="40"/>
      <c r="CG1784" s="40"/>
      <c r="CH1784" s="40"/>
      <c r="CI1784" s="40"/>
      <c r="CJ1784" s="40"/>
      <c r="CK1784" s="40"/>
      <c r="CL1784" s="40"/>
      <c r="CM1784" s="40"/>
      <c r="CN1784" s="40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</row>
    <row r="1785" spans="1:172" ht="15" x14ac:dyDescent="0.3">
      <c r="A1785" s="40"/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  <c r="CB1785" s="40"/>
      <c r="CC1785" s="40"/>
      <c r="CD1785" s="40"/>
      <c r="CE1785" s="40"/>
      <c r="CF1785" s="40"/>
      <c r="CG1785" s="40"/>
      <c r="CH1785" s="40"/>
      <c r="CI1785" s="40"/>
      <c r="CJ1785" s="40"/>
      <c r="CK1785" s="40"/>
      <c r="CL1785" s="40"/>
      <c r="CM1785" s="40"/>
      <c r="CN1785" s="40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</row>
    <row r="1786" spans="1:172" ht="15" x14ac:dyDescent="0.3">
      <c r="A1786" s="40"/>
      <c r="B1786" s="40"/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  <c r="CB1786" s="40"/>
      <c r="CC1786" s="40"/>
      <c r="CD1786" s="40"/>
      <c r="CE1786" s="40"/>
      <c r="CF1786" s="40"/>
      <c r="CG1786" s="40"/>
      <c r="CH1786" s="40"/>
      <c r="CI1786" s="40"/>
      <c r="CJ1786" s="40"/>
      <c r="CK1786" s="40"/>
      <c r="CL1786" s="40"/>
      <c r="CM1786" s="40"/>
      <c r="CN1786" s="40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</row>
    <row r="1787" spans="1:172" ht="15" x14ac:dyDescent="0.3">
      <c r="A1787" s="40"/>
      <c r="B1787" s="40"/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  <c r="CB1787" s="40"/>
      <c r="CC1787" s="40"/>
      <c r="CD1787" s="40"/>
      <c r="CE1787" s="40"/>
      <c r="CF1787" s="40"/>
      <c r="CG1787" s="40"/>
      <c r="CH1787" s="40"/>
      <c r="CI1787" s="40"/>
      <c r="CJ1787" s="40"/>
      <c r="CK1787" s="40"/>
      <c r="CL1787" s="40"/>
      <c r="CM1787" s="40"/>
      <c r="CN1787" s="40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</row>
    <row r="1788" spans="1:172" ht="15" x14ac:dyDescent="0.3">
      <c r="A1788" s="40"/>
      <c r="B1788" s="40"/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  <c r="CB1788" s="40"/>
      <c r="CC1788" s="40"/>
      <c r="CD1788" s="40"/>
      <c r="CE1788" s="40"/>
      <c r="CF1788" s="40"/>
      <c r="CG1788" s="40"/>
      <c r="CH1788" s="40"/>
      <c r="CI1788" s="40"/>
      <c r="CJ1788" s="40"/>
      <c r="CK1788" s="40"/>
      <c r="CL1788" s="40"/>
      <c r="CM1788" s="40"/>
      <c r="CN1788" s="40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</row>
    <row r="1789" spans="1:172" ht="15" x14ac:dyDescent="0.3">
      <c r="A1789" s="40"/>
      <c r="B1789" s="40"/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  <c r="CB1789" s="40"/>
      <c r="CC1789" s="40"/>
      <c r="CD1789" s="40"/>
      <c r="CE1789" s="40"/>
      <c r="CF1789" s="40"/>
      <c r="CG1789" s="40"/>
      <c r="CH1789" s="40"/>
      <c r="CI1789" s="40"/>
      <c r="CJ1789" s="40"/>
      <c r="CK1789" s="40"/>
      <c r="CL1789" s="40"/>
      <c r="CM1789" s="40"/>
      <c r="CN1789" s="40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</row>
    <row r="1790" spans="1:172" ht="15" x14ac:dyDescent="0.3">
      <c r="A1790" s="40"/>
      <c r="B1790" s="40"/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  <c r="CB1790" s="40"/>
      <c r="CC1790" s="40"/>
      <c r="CD1790" s="40"/>
      <c r="CE1790" s="40"/>
      <c r="CF1790" s="40"/>
      <c r="CG1790" s="40"/>
      <c r="CH1790" s="40"/>
      <c r="CI1790" s="40"/>
      <c r="CJ1790" s="40"/>
      <c r="CK1790" s="40"/>
      <c r="CL1790" s="40"/>
      <c r="CM1790" s="40"/>
      <c r="CN1790" s="40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</row>
    <row r="1791" spans="1:172" ht="15" x14ac:dyDescent="0.3">
      <c r="A1791" s="40"/>
      <c r="B1791" s="40"/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  <c r="CB1791" s="40"/>
      <c r="CC1791" s="40"/>
      <c r="CD1791" s="40"/>
      <c r="CE1791" s="40"/>
      <c r="CF1791" s="40"/>
      <c r="CG1791" s="40"/>
      <c r="CH1791" s="40"/>
      <c r="CI1791" s="40"/>
      <c r="CJ1791" s="40"/>
      <c r="CK1791" s="40"/>
      <c r="CL1791" s="40"/>
      <c r="CM1791" s="40"/>
      <c r="CN1791" s="40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</row>
    <row r="1792" spans="1:172" ht="15" x14ac:dyDescent="0.3">
      <c r="A1792" s="40"/>
      <c r="B1792" s="40"/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  <c r="CB1792" s="40"/>
      <c r="CC1792" s="40"/>
      <c r="CD1792" s="40"/>
      <c r="CE1792" s="40"/>
      <c r="CF1792" s="40"/>
      <c r="CG1792" s="40"/>
      <c r="CH1792" s="40"/>
      <c r="CI1792" s="40"/>
      <c r="CJ1792" s="40"/>
      <c r="CK1792" s="40"/>
      <c r="CL1792" s="40"/>
      <c r="CM1792" s="40"/>
      <c r="CN1792" s="40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</row>
    <row r="1793" spans="1:172" ht="15" x14ac:dyDescent="0.3">
      <c r="A1793" s="40"/>
      <c r="B1793" s="40"/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  <c r="CB1793" s="40"/>
      <c r="CC1793" s="40"/>
      <c r="CD1793" s="40"/>
      <c r="CE1793" s="40"/>
      <c r="CF1793" s="40"/>
      <c r="CG1793" s="40"/>
      <c r="CH1793" s="40"/>
      <c r="CI1793" s="40"/>
      <c r="CJ1793" s="40"/>
      <c r="CK1793" s="40"/>
      <c r="CL1793" s="40"/>
      <c r="CM1793" s="40"/>
      <c r="CN1793" s="40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</row>
    <row r="1794" spans="1:172" ht="15" x14ac:dyDescent="0.3">
      <c r="A1794" s="40"/>
      <c r="B1794" s="40"/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  <c r="CB1794" s="40"/>
      <c r="CC1794" s="40"/>
      <c r="CD1794" s="40"/>
      <c r="CE1794" s="40"/>
      <c r="CF1794" s="40"/>
      <c r="CG1794" s="40"/>
      <c r="CH1794" s="40"/>
      <c r="CI1794" s="40"/>
      <c r="CJ1794" s="40"/>
      <c r="CK1794" s="40"/>
      <c r="CL1794" s="40"/>
      <c r="CM1794" s="40"/>
      <c r="CN1794" s="40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</row>
    <row r="1795" spans="1:172" ht="15" x14ac:dyDescent="0.3">
      <c r="A1795" s="40"/>
      <c r="B1795" s="40"/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  <c r="CB1795" s="40"/>
      <c r="CC1795" s="40"/>
      <c r="CD1795" s="40"/>
      <c r="CE1795" s="40"/>
      <c r="CF1795" s="40"/>
      <c r="CG1795" s="40"/>
      <c r="CH1795" s="40"/>
      <c r="CI1795" s="40"/>
      <c r="CJ1795" s="40"/>
      <c r="CK1795" s="40"/>
      <c r="CL1795" s="40"/>
      <c r="CM1795" s="40"/>
      <c r="CN1795" s="40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</row>
    <row r="1796" spans="1:172" ht="15" x14ac:dyDescent="0.3">
      <c r="A1796" s="40"/>
      <c r="B1796" s="40"/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  <c r="CB1796" s="40"/>
      <c r="CC1796" s="40"/>
      <c r="CD1796" s="40"/>
      <c r="CE1796" s="40"/>
      <c r="CF1796" s="40"/>
      <c r="CG1796" s="40"/>
      <c r="CH1796" s="40"/>
      <c r="CI1796" s="40"/>
      <c r="CJ1796" s="40"/>
      <c r="CK1796" s="40"/>
      <c r="CL1796" s="40"/>
      <c r="CM1796" s="40"/>
      <c r="CN1796" s="40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</row>
    <row r="1797" spans="1:172" ht="15" x14ac:dyDescent="0.3">
      <c r="A1797" s="40"/>
      <c r="B1797" s="40"/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  <c r="CB1797" s="40"/>
      <c r="CC1797" s="40"/>
      <c r="CD1797" s="40"/>
      <c r="CE1797" s="40"/>
      <c r="CF1797" s="40"/>
      <c r="CG1797" s="40"/>
      <c r="CH1797" s="40"/>
      <c r="CI1797" s="40"/>
      <c r="CJ1797" s="40"/>
      <c r="CK1797" s="40"/>
      <c r="CL1797" s="40"/>
      <c r="CM1797" s="40"/>
      <c r="CN1797" s="40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</row>
    <row r="1798" spans="1:172" ht="15" x14ac:dyDescent="0.3">
      <c r="A1798" s="40"/>
      <c r="B1798" s="40"/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  <c r="CB1798" s="40"/>
      <c r="CC1798" s="40"/>
      <c r="CD1798" s="40"/>
      <c r="CE1798" s="40"/>
      <c r="CF1798" s="40"/>
      <c r="CG1798" s="40"/>
      <c r="CH1798" s="40"/>
      <c r="CI1798" s="40"/>
      <c r="CJ1798" s="40"/>
      <c r="CK1798" s="40"/>
      <c r="CL1798" s="40"/>
      <c r="CM1798" s="40"/>
      <c r="CN1798" s="40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</row>
    <row r="1799" spans="1:172" ht="15" x14ac:dyDescent="0.3">
      <c r="A1799" s="40"/>
      <c r="B1799" s="40"/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  <c r="CB1799" s="40"/>
      <c r="CC1799" s="40"/>
      <c r="CD1799" s="40"/>
      <c r="CE1799" s="40"/>
      <c r="CF1799" s="40"/>
      <c r="CG1799" s="40"/>
      <c r="CH1799" s="40"/>
      <c r="CI1799" s="40"/>
      <c r="CJ1799" s="40"/>
      <c r="CK1799" s="40"/>
      <c r="CL1799" s="40"/>
      <c r="CM1799" s="40"/>
      <c r="CN1799" s="40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</row>
    <row r="1800" spans="1:172" ht="15" x14ac:dyDescent="0.3">
      <c r="A1800" s="40"/>
      <c r="B1800" s="40"/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  <c r="CB1800" s="40"/>
      <c r="CC1800" s="40"/>
      <c r="CD1800" s="40"/>
      <c r="CE1800" s="40"/>
      <c r="CF1800" s="40"/>
      <c r="CG1800" s="40"/>
      <c r="CH1800" s="40"/>
      <c r="CI1800" s="40"/>
      <c r="CJ1800" s="40"/>
      <c r="CK1800" s="40"/>
      <c r="CL1800" s="40"/>
      <c r="CM1800" s="40"/>
      <c r="CN1800" s="40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</row>
    <row r="1801" spans="1:172" ht="15" x14ac:dyDescent="0.3">
      <c r="A1801" s="40"/>
      <c r="B1801" s="40"/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  <c r="CB1801" s="40"/>
      <c r="CC1801" s="40"/>
      <c r="CD1801" s="40"/>
      <c r="CE1801" s="40"/>
      <c r="CF1801" s="40"/>
      <c r="CG1801" s="40"/>
      <c r="CH1801" s="40"/>
      <c r="CI1801" s="40"/>
      <c r="CJ1801" s="40"/>
      <c r="CK1801" s="40"/>
      <c r="CL1801" s="40"/>
      <c r="CM1801" s="40"/>
      <c r="CN1801" s="40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</row>
    <row r="1802" spans="1:172" ht="15" x14ac:dyDescent="0.3">
      <c r="A1802" s="40"/>
      <c r="B1802" s="40"/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  <c r="CB1802" s="40"/>
      <c r="CC1802" s="40"/>
      <c r="CD1802" s="40"/>
      <c r="CE1802" s="40"/>
      <c r="CF1802" s="40"/>
      <c r="CG1802" s="40"/>
      <c r="CH1802" s="40"/>
      <c r="CI1802" s="40"/>
      <c r="CJ1802" s="40"/>
      <c r="CK1802" s="40"/>
      <c r="CL1802" s="40"/>
      <c r="CM1802" s="40"/>
      <c r="CN1802" s="40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</row>
    <row r="1803" spans="1:172" ht="15" x14ac:dyDescent="0.3">
      <c r="A1803" s="40"/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  <c r="CB1803" s="40"/>
      <c r="CC1803" s="40"/>
      <c r="CD1803" s="40"/>
      <c r="CE1803" s="40"/>
      <c r="CF1803" s="40"/>
      <c r="CG1803" s="40"/>
      <c r="CH1803" s="40"/>
      <c r="CI1803" s="40"/>
      <c r="CJ1803" s="40"/>
      <c r="CK1803" s="40"/>
      <c r="CL1803" s="40"/>
      <c r="CM1803" s="40"/>
      <c r="CN1803" s="40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</row>
    <row r="1804" spans="1:172" ht="15" x14ac:dyDescent="0.3">
      <c r="A1804" s="40"/>
      <c r="B1804" s="40"/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  <c r="CB1804" s="40"/>
      <c r="CC1804" s="40"/>
      <c r="CD1804" s="40"/>
      <c r="CE1804" s="40"/>
      <c r="CF1804" s="40"/>
      <c r="CG1804" s="40"/>
      <c r="CH1804" s="40"/>
      <c r="CI1804" s="40"/>
      <c r="CJ1804" s="40"/>
      <c r="CK1804" s="40"/>
      <c r="CL1804" s="40"/>
      <c r="CM1804" s="40"/>
      <c r="CN1804" s="40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</row>
    <row r="1805" spans="1:172" ht="15" x14ac:dyDescent="0.3">
      <c r="A1805" s="40"/>
      <c r="B1805" s="40"/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  <c r="CB1805" s="40"/>
      <c r="CC1805" s="40"/>
      <c r="CD1805" s="40"/>
      <c r="CE1805" s="40"/>
      <c r="CF1805" s="40"/>
      <c r="CG1805" s="40"/>
      <c r="CH1805" s="40"/>
      <c r="CI1805" s="40"/>
      <c r="CJ1805" s="40"/>
      <c r="CK1805" s="40"/>
      <c r="CL1805" s="40"/>
      <c r="CM1805" s="40"/>
      <c r="CN1805" s="40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</row>
    <row r="1806" spans="1:172" ht="15" x14ac:dyDescent="0.3">
      <c r="A1806" s="40"/>
      <c r="B1806" s="40"/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  <c r="CB1806" s="40"/>
      <c r="CC1806" s="40"/>
      <c r="CD1806" s="40"/>
      <c r="CE1806" s="40"/>
      <c r="CF1806" s="40"/>
      <c r="CG1806" s="40"/>
      <c r="CH1806" s="40"/>
      <c r="CI1806" s="40"/>
      <c r="CJ1806" s="40"/>
      <c r="CK1806" s="40"/>
      <c r="CL1806" s="40"/>
      <c r="CM1806" s="40"/>
      <c r="CN1806" s="40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</row>
    <row r="1807" spans="1:172" ht="15" x14ac:dyDescent="0.3">
      <c r="A1807" s="40"/>
      <c r="B1807" s="40"/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  <c r="CB1807" s="40"/>
      <c r="CC1807" s="40"/>
      <c r="CD1807" s="40"/>
      <c r="CE1807" s="40"/>
      <c r="CF1807" s="40"/>
      <c r="CG1807" s="40"/>
      <c r="CH1807" s="40"/>
      <c r="CI1807" s="40"/>
      <c r="CJ1807" s="40"/>
      <c r="CK1807" s="40"/>
      <c r="CL1807" s="40"/>
      <c r="CM1807" s="40"/>
      <c r="CN1807" s="40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</row>
    <row r="1808" spans="1:172" ht="15" x14ac:dyDescent="0.3">
      <c r="A1808" s="40"/>
      <c r="B1808" s="40"/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  <c r="CB1808" s="40"/>
      <c r="CC1808" s="40"/>
      <c r="CD1808" s="40"/>
      <c r="CE1808" s="40"/>
      <c r="CF1808" s="40"/>
      <c r="CG1808" s="40"/>
      <c r="CH1808" s="40"/>
      <c r="CI1808" s="40"/>
      <c r="CJ1808" s="40"/>
      <c r="CK1808" s="40"/>
      <c r="CL1808" s="40"/>
      <c r="CM1808" s="40"/>
      <c r="CN1808" s="40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</row>
    <row r="1809" spans="1:172" ht="15" x14ac:dyDescent="0.3">
      <c r="A1809" s="40"/>
      <c r="B1809" s="40"/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  <c r="CB1809" s="40"/>
      <c r="CC1809" s="40"/>
      <c r="CD1809" s="40"/>
      <c r="CE1809" s="40"/>
      <c r="CF1809" s="40"/>
      <c r="CG1809" s="40"/>
      <c r="CH1809" s="40"/>
      <c r="CI1809" s="40"/>
      <c r="CJ1809" s="40"/>
      <c r="CK1809" s="40"/>
      <c r="CL1809" s="40"/>
      <c r="CM1809" s="40"/>
      <c r="CN1809" s="40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</row>
    <row r="1810" spans="1:172" ht="15" x14ac:dyDescent="0.3">
      <c r="A1810" s="40"/>
      <c r="B1810" s="40"/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  <c r="CB1810" s="40"/>
      <c r="CC1810" s="40"/>
      <c r="CD1810" s="40"/>
      <c r="CE1810" s="40"/>
      <c r="CF1810" s="40"/>
      <c r="CG1810" s="40"/>
      <c r="CH1810" s="40"/>
      <c r="CI1810" s="40"/>
      <c r="CJ1810" s="40"/>
      <c r="CK1810" s="40"/>
      <c r="CL1810" s="40"/>
      <c r="CM1810" s="40"/>
      <c r="CN1810" s="40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</row>
    <row r="1811" spans="1:172" ht="15" x14ac:dyDescent="0.3">
      <c r="A1811" s="40"/>
      <c r="B1811" s="40"/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  <c r="CB1811" s="40"/>
      <c r="CC1811" s="40"/>
      <c r="CD1811" s="40"/>
      <c r="CE1811" s="40"/>
      <c r="CF1811" s="40"/>
      <c r="CG1811" s="40"/>
      <c r="CH1811" s="40"/>
      <c r="CI1811" s="40"/>
      <c r="CJ1811" s="40"/>
      <c r="CK1811" s="40"/>
      <c r="CL1811" s="40"/>
      <c r="CM1811" s="40"/>
      <c r="CN1811" s="40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</row>
    <row r="1812" spans="1:172" ht="15" x14ac:dyDescent="0.3">
      <c r="A1812" s="40"/>
      <c r="B1812" s="40"/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  <c r="CB1812" s="40"/>
      <c r="CC1812" s="40"/>
      <c r="CD1812" s="40"/>
      <c r="CE1812" s="40"/>
      <c r="CF1812" s="40"/>
      <c r="CG1812" s="40"/>
      <c r="CH1812" s="40"/>
      <c r="CI1812" s="40"/>
      <c r="CJ1812" s="40"/>
      <c r="CK1812" s="40"/>
      <c r="CL1812" s="40"/>
      <c r="CM1812" s="40"/>
      <c r="CN1812" s="40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</row>
    <row r="1813" spans="1:172" ht="15" x14ac:dyDescent="0.3">
      <c r="A1813" s="40"/>
      <c r="B1813" s="40"/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  <c r="CB1813" s="40"/>
      <c r="CC1813" s="40"/>
      <c r="CD1813" s="40"/>
      <c r="CE1813" s="40"/>
      <c r="CF1813" s="40"/>
      <c r="CG1813" s="40"/>
      <c r="CH1813" s="40"/>
      <c r="CI1813" s="40"/>
      <c r="CJ1813" s="40"/>
      <c r="CK1813" s="40"/>
      <c r="CL1813" s="40"/>
      <c r="CM1813" s="40"/>
      <c r="CN1813" s="40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</row>
    <row r="1814" spans="1:172" ht="15" x14ac:dyDescent="0.3">
      <c r="A1814" s="40"/>
      <c r="B1814" s="40"/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  <c r="CB1814" s="40"/>
      <c r="CC1814" s="40"/>
      <c r="CD1814" s="40"/>
      <c r="CE1814" s="40"/>
      <c r="CF1814" s="40"/>
      <c r="CG1814" s="40"/>
      <c r="CH1814" s="40"/>
      <c r="CI1814" s="40"/>
      <c r="CJ1814" s="40"/>
      <c r="CK1814" s="40"/>
      <c r="CL1814" s="40"/>
      <c r="CM1814" s="40"/>
      <c r="CN1814" s="40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</row>
    <row r="1815" spans="1:172" ht="15" x14ac:dyDescent="0.3">
      <c r="A1815" s="40"/>
      <c r="B1815" s="40"/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  <c r="CB1815" s="40"/>
      <c r="CC1815" s="40"/>
      <c r="CD1815" s="40"/>
      <c r="CE1815" s="40"/>
      <c r="CF1815" s="40"/>
      <c r="CG1815" s="40"/>
      <c r="CH1815" s="40"/>
      <c r="CI1815" s="40"/>
      <c r="CJ1815" s="40"/>
      <c r="CK1815" s="40"/>
      <c r="CL1815" s="40"/>
      <c r="CM1815" s="40"/>
      <c r="CN1815" s="40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</row>
    <row r="1816" spans="1:172" ht="15" x14ac:dyDescent="0.3">
      <c r="A1816" s="40"/>
      <c r="B1816" s="40"/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  <c r="CB1816" s="40"/>
      <c r="CC1816" s="40"/>
      <c r="CD1816" s="40"/>
      <c r="CE1816" s="40"/>
      <c r="CF1816" s="40"/>
      <c r="CG1816" s="40"/>
      <c r="CH1816" s="40"/>
      <c r="CI1816" s="40"/>
      <c r="CJ1816" s="40"/>
      <c r="CK1816" s="40"/>
      <c r="CL1816" s="40"/>
      <c r="CM1816" s="40"/>
      <c r="CN1816" s="40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</row>
    <row r="1817" spans="1:172" ht="15" x14ac:dyDescent="0.3">
      <c r="A1817" s="40"/>
      <c r="B1817" s="40"/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  <c r="CB1817" s="40"/>
      <c r="CC1817" s="40"/>
      <c r="CD1817" s="40"/>
      <c r="CE1817" s="40"/>
      <c r="CF1817" s="40"/>
      <c r="CG1817" s="40"/>
      <c r="CH1817" s="40"/>
      <c r="CI1817" s="40"/>
      <c r="CJ1817" s="40"/>
      <c r="CK1817" s="40"/>
      <c r="CL1817" s="40"/>
      <c r="CM1817" s="40"/>
      <c r="CN1817" s="40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</row>
    <row r="1818" spans="1:172" ht="15" x14ac:dyDescent="0.3">
      <c r="A1818" s="40"/>
      <c r="B1818" s="40"/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  <c r="CB1818" s="40"/>
      <c r="CC1818" s="40"/>
      <c r="CD1818" s="40"/>
      <c r="CE1818" s="40"/>
      <c r="CF1818" s="40"/>
      <c r="CG1818" s="40"/>
      <c r="CH1818" s="40"/>
      <c r="CI1818" s="40"/>
      <c r="CJ1818" s="40"/>
      <c r="CK1818" s="40"/>
      <c r="CL1818" s="40"/>
      <c r="CM1818" s="40"/>
      <c r="CN1818" s="40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</row>
    <row r="1819" spans="1:172" ht="15" x14ac:dyDescent="0.3">
      <c r="A1819" s="40"/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  <c r="CB1819" s="40"/>
      <c r="CC1819" s="40"/>
      <c r="CD1819" s="40"/>
      <c r="CE1819" s="40"/>
      <c r="CF1819" s="40"/>
      <c r="CG1819" s="40"/>
      <c r="CH1819" s="40"/>
      <c r="CI1819" s="40"/>
      <c r="CJ1819" s="40"/>
      <c r="CK1819" s="40"/>
      <c r="CL1819" s="40"/>
      <c r="CM1819" s="40"/>
      <c r="CN1819" s="40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</row>
    <row r="1820" spans="1:172" ht="15" x14ac:dyDescent="0.3">
      <c r="A1820" s="40"/>
      <c r="B1820" s="40"/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  <c r="CB1820" s="40"/>
      <c r="CC1820" s="40"/>
      <c r="CD1820" s="40"/>
      <c r="CE1820" s="40"/>
      <c r="CF1820" s="40"/>
      <c r="CG1820" s="40"/>
      <c r="CH1820" s="40"/>
      <c r="CI1820" s="40"/>
      <c r="CJ1820" s="40"/>
      <c r="CK1820" s="40"/>
      <c r="CL1820" s="40"/>
      <c r="CM1820" s="40"/>
      <c r="CN1820" s="40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</row>
    <row r="1821" spans="1:172" ht="15" x14ac:dyDescent="0.3">
      <c r="A1821" s="40"/>
      <c r="B1821" s="40"/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  <c r="CB1821" s="40"/>
      <c r="CC1821" s="40"/>
      <c r="CD1821" s="40"/>
      <c r="CE1821" s="40"/>
      <c r="CF1821" s="40"/>
      <c r="CG1821" s="40"/>
      <c r="CH1821" s="40"/>
      <c r="CI1821" s="40"/>
      <c r="CJ1821" s="40"/>
      <c r="CK1821" s="40"/>
      <c r="CL1821" s="40"/>
      <c r="CM1821" s="40"/>
      <c r="CN1821" s="40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</row>
    <row r="1822" spans="1:172" ht="15" x14ac:dyDescent="0.3">
      <c r="A1822" s="40"/>
      <c r="B1822" s="40"/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  <c r="CB1822" s="40"/>
      <c r="CC1822" s="40"/>
      <c r="CD1822" s="40"/>
      <c r="CE1822" s="40"/>
      <c r="CF1822" s="40"/>
      <c r="CG1822" s="40"/>
      <c r="CH1822" s="40"/>
      <c r="CI1822" s="40"/>
      <c r="CJ1822" s="40"/>
      <c r="CK1822" s="40"/>
      <c r="CL1822" s="40"/>
      <c r="CM1822" s="40"/>
      <c r="CN1822" s="40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</row>
    <row r="1823" spans="1:172" ht="15" x14ac:dyDescent="0.3">
      <c r="A1823" s="40"/>
      <c r="B1823" s="40"/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  <c r="CB1823" s="40"/>
      <c r="CC1823" s="40"/>
      <c r="CD1823" s="40"/>
      <c r="CE1823" s="40"/>
      <c r="CF1823" s="40"/>
      <c r="CG1823" s="40"/>
      <c r="CH1823" s="40"/>
      <c r="CI1823" s="40"/>
      <c r="CJ1823" s="40"/>
      <c r="CK1823" s="40"/>
      <c r="CL1823" s="40"/>
      <c r="CM1823" s="40"/>
      <c r="CN1823" s="40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</row>
    <row r="1824" spans="1:172" ht="15" x14ac:dyDescent="0.3">
      <c r="A1824" s="40"/>
      <c r="B1824" s="40"/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  <c r="CB1824" s="40"/>
      <c r="CC1824" s="40"/>
      <c r="CD1824" s="40"/>
      <c r="CE1824" s="40"/>
      <c r="CF1824" s="40"/>
      <c r="CG1824" s="40"/>
      <c r="CH1824" s="40"/>
      <c r="CI1824" s="40"/>
      <c r="CJ1824" s="40"/>
      <c r="CK1824" s="40"/>
      <c r="CL1824" s="40"/>
      <c r="CM1824" s="40"/>
      <c r="CN1824" s="40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</row>
    <row r="1825" spans="1:172" ht="15" x14ac:dyDescent="0.3">
      <c r="A1825" s="40"/>
      <c r="B1825" s="40"/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  <c r="CB1825" s="40"/>
      <c r="CC1825" s="40"/>
      <c r="CD1825" s="40"/>
      <c r="CE1825" s="40"/>
      <c r="CF1825" s="40"/>
      <c r="CG1825" s="40"/>
      <c r="CH1825" s="40"/>
      <c r="CI1825" s="40"/>
      <c r="CJ1825" s="40"/>
      <c r="CK1825" s="40"/>
      <c r="CL1825" s="40"/>
      <c r="CM1825" s="40"/>
      <c r="CN1825" s="40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</row>
    <row r="1826" spans="1:172" ht="15" x14ac:dyDescent="0.3">
      <c r="A1826" s="40"/>
      <c r="B1826" s="40"/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  <c r="CB1826" s="40"/>
      <c r="CC1826" s="40"/>
      <c r="CD1826" s="40"/>
      <c r="CE1826" s="40"/>
      <c r="CF1826" s="40"/>
      <c r="CG1826" s="40"/>
      <c r="CH1826" s="40"/>
      <c r="CI1826" s="40"/>
      <c r="CJ1826" s="40"/>
      <c r="CK1826" s="40"/>
      <c r="CL1826" s="40"/>
      <c r="CM1826" s="40"/>
      <c r="CN1826" s="40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</row>
    <row r="1827" spans="1:172" ht="15" x14ac:dyDescent="0.3">
      <c r="A1827" s="40"/>
      <c r="B1827" s="40"/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  <c r="CB1827" s="40"/>
      <c r="CC1827" s="40"/>
      <c r="CD1827" s="40"/>
      <c r="CE1827" s="40"/>
      <c r="CF1827" s="40"/>
      <c r="CG1827" s="40"/>
      <c r="CH1827" s="40"/>
      <c r="CI1827" s="40"/>
      <c r="CJ1827" s="40"/>
      <c r="CK1827" s="40"/>
      <c r="CL1827" s="40"/>
      <c r="CM1827" s="40"/>
      <c r="CN1827" s="40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</row>
    <row r="1828" spans="1:172" ht="15" x14ac:dyDescent="0.3">
      <c r="A1828" s="40"/>
      <c r="B1828" s="40"/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  <c r="CB1828" s="40"/>
      <c r="CC1828" s="40"/>
      <c r="CD1828" s="40"/>
      <c r="CE1828" s="40"/>
      <c r="CF1828" s="40"/>
      <c r="CG1828" s="40"/>
      <c r="CH1828" s="40"/>
      <c r="CI1828" s="40"/>
      <c r="CJ1828" s="40"/>
      <c r="CK1828" s="40"/>
      <c r="CL1828" s="40"/>
      <c r="CM1828" s="40"/>
      <c r="CN1828" s="40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</row>
    <row r="1829" spans="1:172" ht="15" x14ac:dyDescent="0.3">
      <c r="A1829" s="40"/>
      <c r="B1829" s="40"/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  <c r="CB1829" s="40"/>
      <c r="CC1829" s="40"/>
      <c r="CD1829" s="40"/>
      <c r="CE1829" s="40"/>
      <c r="CF1829" s="40"/>
      <c r="CG1829" s="40"/>
      <c r="CH1829" s="40"/>
      <c r="CI1829" s="40"/>
      <c r="CJ1829" s="40"/>
      <c r="CK1829" s="40"/>
      <c r="CL1829" s="40"/>
      <c r="CM1829" s="40"/>
      <c r="CN1829" s="40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</row>
    <row r="1830" spans="1:172" ht="15" x14ac:dyDescent="0.3">
      <c r="A1830" s="40"/>
      <c r="B1830" s="40"/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  <c r="CB1830" s="40"/>
      <c r="CC1830" s="40"/>
      <c r="CD1830" s="40"/>
      <c r="CE1830" s="40"/>
      <c r="CF1830" s="40"/>
      <c r="CG1830" s="40"/>
      <c r="CH1830" s="40"/>
      <c r="CI1830" s="40"/>
      <c r="CJ1830" s="40"/>
      <c r="CK1830" s="40"/>
      <c r="CL1830" s="40"/>
      <c r="CM1830" s="40"/>
      <c r="CN1830" s="40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</row>
    <row r="1831" spans="1:172" ht="15" x14ac:dyDescent="0.3">
      <c r="A1831" s="40"/>
      <c r="B1831" s="40"/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  <c r="CB1831" s="40"/>
      <c r="CC1831" s="40"/>
      <c r="CD1831" s="40"/>
      <c r="CE1831" s="40"/>
      <c r="CF1831" s="40"/>
      <c r="CG1831" s="40"/>
      <c r="CH1831" s="40"/>
      <c r="CI1831" s="40"/>
      <c r="CJ1831" s="40"/>
      <c r="CK1831" s="40"/>
      <c r="CL1831" s="40"/>
      <c r="CM1831" s="40"/>
      <c r="CN1831" s="40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</row>
    <row r="1832" spans="1:172" ht="15" x14ac:dyDescent="0.3">
      <c r="A1832" s="40"/>
      <c r="B1832" s="40"/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  <c r="CB1832" s="40"/>
      <c r="CC1832" s="40"/>
      <c r="CD1832" s="40"/>
      <c r="CE1832" s="40"/>
      <c r="CF1832" s="40"/>
      <c r="CG1832" s="40"/>
      <c r="CH1832" s="40"/>
      <c r="CI1832" s="40"/>
      <c r="CJ1832" s="40"/>
      <c r="CK1832" s="40"/>
      <c r="CL1832" s="40"/>
      <c r="CM1832" s="40"/>
      <c r="CN1832" s="40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</row>
    <row r="1833" spans="1:172" ht="15" x14ac:dyDescent="0.3">
      <c r="A1833" s="40"/>
      <c r="B1833" s="40"/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  <c r="CB1833" s="40"/>
      <c r="CC1833" s="40"/>
      <c r="CD1833" s="40"/>
      <c r="CE1833" s="40"/>
      <c r="CF1833" s="40"/>
      <c r="CG1833" s="40"/>
      <c r="CH1833" s="40"/>
      <c r="CI1833" s="40"/>
      <c r="CJ1833" s="40"/>
      <c r="CK1833" s="40"/>
      <c r="CL1833" s="40"/>
      <c r="CM1833" s="40"/>
      <c r="CN1833" s="40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</row>
    <row r="1834" spans="1:172" ht="15" x14ac:dyDescent="0.3">
      <c r="A1834" s="40"/>
      <c r="B1834" s="40"/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  <c r="CB1834" s="40"/>
      <c r="CC1834" s="40"/>
      <c r="CD1834" s="40"/>
      <c r="CE1834" s="40"/>
      <c r="CF1834" s="40"/>
      <c r="CG1834" s="40"/>
      <c r="CH1834" s="40"/>
      <c r="CI1834" s="40"/>
      <c r="CJ1834" s="40"/>
      <c r="CK1834" s="40"/>
      <c r="CL1834" s="40"/>
      <c r="CM1834" s="40"/>
      <c r="CN1834" s="40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</row>
    <row r="1835" spans="1:172" ht="15" x14ac:dyDescent="0.3">
      <c r="A1835" s="40"/>
      <c r="B1835" s="40"/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  <c r="CB1835" s="40"/>
      <c r="CC1835" s="40"/>
      <c r="CD1835" s="40"/>
      <c r="CE1835" s="40"/>
      <c r="CF1835" s="40"/>
      <c r="CG1835" s="40"/>
      <c r="CH1835" s="40"/>
      <c r="CI1835" s="40"/>
      <c r="CJ1835" s="40"/>
      <c r="CK1835" s="40"/>
      <c r="CL1835" s="40"/>
      <c r="CM1835" s="40"/>
      <c r="CN1835" s="40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</row>
    <row r="1836" spans="1:172" ht="15" x14ac:dyDescent="0.3">
      <c r="A1836" s="40"/>
      <c r="B1836" s="40"/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  <c r="CB1836" s="40"/>
      <c r="CC1836" s="40"/>
      <c r="CD1836" s="40"/>
      <c r="CE1836" s="40"/>
      <c r="CF1836" s="40"/>
      <c r="CG1836" s="40"/>
      <c r="CH1836" s="40"/>
      <c r="CI1836" s="40"/>
      <c r="CJ1836" s="40"/>
      <c r="CK1836" s="40"/>
      <c r="CL1836" s="40"/>
      <c r="CM1836" s="40"/>
      <c r="CN1836" s="40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</row>
    <row r="1837" spans="1:172" ht="15" x14ac:dyDescent="0.3">
      <c r="A1837" s="40"/>
      <c r="B1837" s="40"/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  <c r="CB1837" s="40"/>
      <c r="CC1837" s="40"/>
      <c r="CD1837" s="40"/>
      <c r="CE1837" s="40"/>
      <c r="CF1837" s="40"/>
      <c r="CG1837" s="40"/>
      <c r="CH1837" s="40"/>
      <c r="CI1837" s="40"/>
      <c r="CJ1837" s="40"/>
      <c r="CK1837" s="40"/>
      <c r="CL1837" s="40"/>
      <c r="CM1837" s="40"/>
      <c r="CN1837" s="40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</row>
    <row r="1838" spans="1:172" ht="15" x14ac:dyDescent="0.3">
      <c r="A1838" s="40"/>
      <c r="B1838" s="40"/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</row>
    <row r="1839" spans="1:172" ht="15" x14ac:dyDescent="0.3">
      <c r="A1839" s="40"/>
      <c r="B1839" s="40"/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</row>
    <row r="1840" spans="1:172" ht="15" x14ac:dyDescent="0.3">
      <c r="A1840" s="40"/>
      <c r="B1840" s="40"/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  <c r="CB1840" s="40"/>
      <c r="CC1840" s="40"/>
      <c r="CD1840" s="40"/>
      <c r="CE1840" s="40"/>
      <c r="CF1840" s="40"/>
      <c r="CG1840" s="40"/>
      <c r="CH1840" s="40"/>
      <c r="CI1840" s="40"/>
      <c r="CJ1840" s="40"/>
      <c r="CK1840" s="40"/>
      <c r="CL1840" s="40"/>
      <c r="CM1840" s="40"/>
      <c r="CN1840" s="40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</row>
    <row r="1841" spans="1:172" ht="15" x14ac:dyDescent="0.3">
      <c r="A1841" s="40"/>
      <c r="B1841" s="40"/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  <c r="CB1841" s="40"/>
      <c r="CC1841" s="40"/>
      <c r="CD1841" s="40"/>
      <c r="CE1841" s="40"/>
      <c r="CF1841" s="40"/>
      <c r="CG1841" s="40"/>
      <c r="CH1841" s="40"/>
      <c r="CI1841" s="40"/>
      <c r="CJ1841" s="40"/>
      <c r="CK1841" s="40"/>
      <c r="CL1841" s="40"/>
      <c r="CM1841" s="40"/>
      <c r="CN1841" s="40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</row>
    <row r="1842" spans="1:172" ht="15" x14ac:dyDescent="0.3">
      <c r="A1842" s="40"/>
      <c r="B1842" s="40"/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  <c r="CB1842" s="40"/>
      <c r="CC1842" s="40"/>
      <c r="CD1842" s="40"/>
      <c r="CE1842" s="40"/>
      <c r="CF1842" s="40"/>
      <c r="CG1842" s="40"/>
      <c r="CH1842" s="40"/>
      <c r="CI1842" s="40"/>
      <c r="CJ1842" s="40"/>
      <c r="CK1842" s="40"/>
      <c r="CL1842" s="40"/>
      <c r="CM1842" s="40"/>
      <c r="CN1842" s="40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</row>
    <row r="1843" spans="1:172" ht="15" x14ac:dyDescent="0.3">
      <c r="A1843" s="40"/>
      <c r="B1843" s="40"/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  <c r="CB1843" s="40"/>
      <c r="CC1843" s="40"/>
      <c r="CD1843" s="40"/>
      <c r="CE1843" s="40"/>
      <c r="CF1843" s="40"/>
      <c r="CG1843" s="40"/>
      <c r="CH1843" s="40"/>
      <c r="CI1843" s="40"/>
      <c r="CJ1843" s="40"/>
      <c r="CK1843" s="40"/>
      <c r="CL1843" s="40"/>
      <c r="CM1843" s="40"/>
      <c r="CN1843" s="40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</row>
    <row r="1844" spans="1:172" ht="15" x14ac:dyDescent="0.3">
      <c r="A1844" s="40"/>
      <c r="B1844" s="40"/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  <c r="CB1844" s="40"/>
      <c r="CC1844" s="40"/>
      <c r="CD1844" s="40"/>
      <c r="CE1844" s="40"/>
      <c r="CF1844" s="40"/>
      <c r="CG1844" s="40"/>
      <c r="CH1844" s="40"/>
      <c r="CI1844" s="40"/>
      <c r="CJ1844" s="40"/>
      <c r="CK1844" s="40"/>
      <c r="CL1844" s="40"/>
      <c r="CM1844" s="40"/>
      <c r="CN1844" s="40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</row>
    <row r="1845" spans="1:172" ht="15" x14ac:dyDescent="0.3">
      <c r="A1845" s="40"/>
      <c r="B1845" s="40"/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  <c r="CB1845" s="40"/>
      <c r="CC1845" s="40"/>
      <c r="CD1845" s="40"/>
      <c r="CE1845" s="40"/>
      <c r="CF1845" s="40"/>
      <c r="CG1845" s="40"/>
      <c r="CH1845" s="40"/>
      <c r="CI1845" s="40"/>
      <c r="CJ1845" s="40"/>
      <c r="CK1845" s="40"/>
      <c r="CL1845" s="40"/>
      <c r="CM1845" s="40"/>
      <c r="CN1845" s="40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</row>
    <row r="1846" spans="1:172" ht="15" x14ac:dyDescent="0.3">
      <c r="A1846" s="40"/>
      <c r="B1846" s="40"/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  <c r="CB1846" s="40"/>
      <c r="CC1846" s="40"/>
      <c r="CD1846" s="40"/>
      <c r="CE1846" s="40"/>
      <c r="CF1846" s="40"/>
      <c r="CG1846" s="40"/>
      <c r="CH1846" s="40"/>
      <c r="CI1846" s="40"/>
      <c r="CJ1846" s="40"/>
      <c r="CK1846" s="40"/>
      <c r="CL1846" s="40"/>
      <c r="CM1846" s="40"/>
      <c r="CN1846" s="40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</row>
    <row r="1847" spans="1:172" ht="15" x14ac:dyDescent="0.3">
      <c r="A1847" s="40"/>
      <c r="B1847" s="40"/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  <c r="CB1847" s="40"/>
      <c r="CC1847" s="40"/>
      <c r="CD1847" s="40"/>
      <c r="CE1847" s="40"/>
      <c r="CF1847" s="40"/>
      <c r="CG1847" s="40"/>
      <c r="CH1847" s="40"/>
      <c r="CI1847" s="40"/>
      <c r="CJ1847" s="40"/>
      <c r="CK1847" s="40"/>
      <c r="CL1847" s="40"/>
      <c r="CM1847" s="40"/>
      <c r="CN1847" s="40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</row>
    <row r="1848" spans="1:172" ht="15" x14ac:dyDescent="0.3">
      <c r="A1848" s="40"/>
      <c r="B1848" s="40"/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  <c r="CB1848" s="40"/>
      <c r="CC1848" s="40"/>
      <c r="CD1848" s="40"/>
      <c r="CE1848" s="40"/>
      <c r="CF1848" s="40"/>
      <c r="CG1848" s="40"/>
      <c r="CH1848" s="40"/>
      <c r="CI1848" s="40"/>
      <c r="CJ1848" s="40"/>
      <c r="CK1848" s="40"/>
      <c r="CL1848" s="40"/>
      <c r="CM1848" s="40"/>
      <c r="CN1848" s="40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</row>
    <row r="1849" spans="1:172" ht="15" x14ac:dyDescent="0.3">
      <c r="A1849" s="40"/>
      <c r="B1849" s="40"/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  <c r="CB1849" s="40"/>
      <c r="CC1849" s="40"/>
      <c r="CD1849" s="40"/>
      <c r="CE1849" s="40"/>
      <c r="CF1849" s="40"/>
      <c r="CG1849" s="40"/>
      <c r="CH1849" s="40"/>
      <c r="CI1849" s="40"/>
      <c r="CJ1849" s="40"/>
      <c r="CK1849" s="40"/>
      <c r="CL1849" s="40"/>
      <c r="CM1849" s="40"/>
      <c r="CN1849" s="40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</row>
    <row r="1850" spans="1:172" ht="15" x14ac:dyDescent="0.3">
      <c r="A1850" s="40"/>
      <c r="B1850" s="40"/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  <c r="CB1850" s="40"/>
      <c r="CC1850" s="40"/>
      <c r="CD1850" s="40"/>
      <c r="CE1850" s="40"/>
      <c r="CF1850" s="40"/>
      <c r="CG1850" s="40"/>
      <c r="CH1850" s="40"/>
      <c r="CI1850" s="40"/>
      <c r="CJ1850" s="40"/>
      <c r="CK1850" s="40"/>
      <c r="CL1850" s="40"/>
      <c r="CM1850" s="40"/>
      <c r="CN1850" s="40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</row>
    <row r="1851" spans="1:172" ht="15" x14ac:dyDescent="0.3">
      <c r="A1851" s="40"/>
      <c r="B1851" s="40"/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  <c r="CB1851" s="40"/>
      <c r="CC1851" s="40"/>
      <c r="CD1851" s="40"/>
      <c r="CE1851" s="40"/>
      <c r="CF1851" s="40"/>
      <c r="CG1851" s="40"/>
      <c r="CH1851" s="40"/>
      <c r="CI1851" s="40"/>
      <c r="CJ1851" s="40"/>
      <c r="CK1851" s="40"/>
      <c r="CL1851" s="40"/>
      <c r="CM1851" s="40"/>
      <c r="CN1851" s="40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</row>
    <row r="1852" spans="1:172" ht="15" x14ac:dyDescent="0.3">
      <c r="A1852" s="40"/>
      <c r="B1852" s="40"/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  <c r="CB1852" s="40"/>
      <c r="CC1852" s="40"/>
      <c r="CD1852" s="40"/>
      <c r="CE1852" s="40"/>
      <c r="CF1852" s="40"/>
      <c r="CG1852" s="40"/>
      <c r="CH1852" s="40"/>
      <c r="CI1852" s="40"/>
      <c r="CJ1852" s="40"/>
      <c r="CK1852" s="40"/>
      <c r="CL1852" s="40"/>
      <c r="CM1852" s="40"/>
      <c r="CN1852" s="40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</row>
    <row r="1853" spans="1:172" ht="15" x14ac:dyDescent="0.3">
      <c r="A1853" s="40"/>
      <c r="B1853" s="40"/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  <c r="CB1853" s="40"/>
      <c r="CC1853" s="40"/>
      <c r="CD1853" s="40"/>
      <c r="CE1853" s="40"/>
      <c r="CF1853" s="40"/>
      <c r="CG1853" s="40"/>
      <c r="CH1853" s="40"/>
      <c r="CI1853" s="40"/>
      <c r="CJ1853" s="40"/>
      <c r="CK1853" s="40"/>
      <c r="CL1853" s="40"/>
      <c r="CM1853" s="40"/>
      <c r="CN1853" s="40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</row>
    <row r="1854" spans="1:172" ht="15" x14ac:dyDescent="0.3">
      <c r="A1854" s="40"/>
      <c r="B1854" s="40"/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  <c r="CB1854" s="40"/>
      <c r="CC1854" s="40"/>
      <c r="CD1854" s="40"/>
      <c r="CE1854" s="40"/>
      <c r="CF1854" s="40"/>
      <c r="CG1854" s="40"/>
      <c r="CH1854" s="40"/>
      <c r="CI1854" s="40"/>
      <c r="CJ1854" s="40"/>
      <c r="CK1854" s="40"/>
      <c r="CL1854" s="40"/>
      <c r="CM1854" s="40"/>
      <c r="CN1854" s="40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</row>
    <row r="1855" spans="1:172" ht="15" x14ac:dyDescent="0.3">
      <c r="A1855" s="40"/>
      <c r="B1855" s="40"/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  <c r="CB1855" s="40"/>
      <c r="CC1855" s="40"/>
      <c r="CD1855" s="40"/>
      <c r="CE1855" s="40"/>
      <c r="CF1855" s="40"/>
      <c r="CG1855" s="40"/>
      <c r="CH1855" s="40"/>
      <c r="CI1855" s="40"/>
      <c r="CJ1855" s="40"/>
      <c r="CK1855" s="40"/>
      <c r="CL1855" s="40"/>
      <c r="CM1855" s="40"/>
      <c r="CN1855" s="40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</row>
    <row r="1856" spans="1:172" ht="15" x14ac:dyDescent="0.3">
      <c r="A1856" s="40"/>
      <c r="B1856" s="40"/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  <c r="CB1856" s="40"/>
      <c r="CC1856" s="40"/>
      <c r="CD1856" s="40"/>
      <c r="CE1856" s="40"/>
      <c r="CF1856" s="40"/>
      <c r="CG1856" s="40"/>
      <c r="CH1856" s="40"/>
      <c r="CI1856" s="40"/>
      <c r="CJ1856" s="40"/>
      <c r="CK1856" s="40"/>
      <c r="CL1856" s="40"/>
      <c r="CM1856" s="40"/>
      <c r="CN1856" s="40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</row>
    <row r="1857" spans="1:172" ht="15" x14ac:dyDescent="0.3">
      <c r="A1857" s="40"/>
      <c r="B1857" s="40"/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  <c r="CB1857" s="40"/>
      <c r="CC1857" s="40"/>
      <c r="CD1857" s="40"/>
      <c r="CE1857" s="40"/>
      <c r="CF1857" s="40"/>
      <c r="CG1857" s="40"/>
      <c r="CH1857" s="40"/>
      <c r="CI1857" s="40"/>
      <c r="CJ1857" s="40"/>
      <c r="CK1857" s="40"/>
      <c r="CL1857" s="40"/>
      <c r="CM1857" s="40"/>
      <c r="CN1857" s="40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</row>
    <row r="1858" spans="1:172" ht="15" x14ac:dyDescent="0.3">
      <c r="A1858" s="40"/>
      <c r="B1858" s="40"/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  <c r="CB1858" s="40"/>
      <c r="CC1858" s="40"/>
      <c r="CD1858" s="40"/>
      <c r="CE1858" s="40"/>
      <c r="CF1858" s="40"/>
      <c r="CG1858" s="40"/>
      <c r="CH1858" s="40"/>
      <c r="CI1858" s="40"/>
      <c r="CJ1858" s="40"/>
      <c r="CK1858" s="40"/>
      <c r="CL1858" s="40"/>
      <c r="CM1858" s="40"/>
      <c r="CN1858" s="40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</row>
    <row r="1859" spans="1:172" ht="15" x14ac:dyDescent="0.3">
      <c r="A1859" s="40"/>
      <c r="B1859" s="40"/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  <c r="CB1859" s="40"/>
      <c r="CC1859" s="40"/>
      <c r="CD1859" s="40"/>
      <c r="CE1859" s="40"/>
      <c r="CF1859" s="40"/>
      <c r="CG1859" s="40"/>
      <c r="CH1859" s="40"/>
      <c r="CI1859" s="40"/>
      <c r="CJ1859" s="40"/>
      <c r="CK1859" s="40"/>
      <c r="CL1859" s="40"/>
      <c r="CM1859" s="40"/>
      <c r="CN1859" s="40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</row>
    <row r="1860" spans="1:172" ht="15" x14ac:dyDescent="0.3">
      <c r="A1860" s="40"/>
      <c r="B1860" s="40"/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  <c r="CG1860" s="40"/>
      <c r="CH1860" s="40"/>
      <c r="CI1860" s="40"/>
      <c r="CJ1860" s="40"/>
      <c r="CK1860" s="40"/>
      <c r="CL1860" s="40"/>
      <c r="CM1860" s="40"/>
      <c r="CN1860" s="40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</row>
    <row r="1861" spans="1:172" ht="15" x14ac:dyDescent="0.3">
      <c r="A1861" s="40"/>
      <c r="B1861" s="40"/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  <c r="CB1861" s="40"/>
      <c r="CC1861" s="40"/>
      <c r="CD1861" s="40"/>
      <c r="CE1861" s="40"/>
      <c r="CF1861" s="40"/>
      <c r="CG1861" s="40"/>
      <c r="CH1861" s="40"/>
      <c r="CI1861" s="40"/>
      <c r="CJ1861" s="40"/>
      <c r="CK1861" s="40"/>
      <c r="CL1861" s="40"/>
      <c r="CM1861" s="40"/>
      <c r="CN1861" s="40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</row>
    <row r="1862" spans="1:172" ht="15" x14ac:dyDescent="0.3">
      <c r="A1862" s="40"/>
      <c r="B1862" s="40"/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  <c r="CB1862" s="40"/>
      <c r="CC1862" s="40"/>
      <c r="CD1862" s="40"/>
      <c r="CE1862" s="40"/>
      <c r="CF1862" s="40"/>
      <c r="CG1862" s="40"/>
      <c r="CH1862" s="40"/>
      <c r="CI1862" s="40"/>
      <c r="CJ1862" s="40"/>
      <c r="CK1862" s="40"/>
      <c r="CL1862" s="40"/>
      <c r="CM1862" s="40"/>
      <c r="CN1862" s="40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</row>
    <row r="1863" spans="1:172" ht="15" x14ac:dyDescent="0.3">
      <c r="A1863" s="40"/>
      <c r="B1863" s="40"/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  <c r="CB1863" s="40"/>
      <c r="CC1863" s="40"/>
      <c r="CD1863" s="40"/>
      <c r="CE1863" s="40"/>
      <c r="CF1863" s="40"/>
      <c r="CG1863" s="40"/>
      <c r="CH1863" s="40"/>
      <c r="CI1863" s="40"/>
      <c r="CJ1863" s="40"/>
      <c r="CK1863" s="40"/>
      <c r="CL1863" s="40"/>
      <c r="CM1863" s="40"/>
      <c r="CN1863" s="40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</row>
    <row r="1864" spans="1:172" ht="15" x14ac:dyDescent="0.3">
      <c r="A1864" s="40"/>
      <c r="B1864" s="40"/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  <c r="CB1864" s="40"/>
      <c r="CC1864" s="40"/>
      <c r="CD1864" s="40"/>
      <c r="CE1864" s="40"/>
      <c r="CF1864" s="40"/>
      <c r="CG1864" s="40"/>
      <c r="CH1864" s="40"/>
      <c r="CI1864" s="40"/>
      <c r="CJ1864" s="40"/>
      <c r="CK1864" s="40"/>
      <c r="CL1864" s="40"/>
      <c r="CM1864" s="40"/>
      <c r="CN1864" s="40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</row>
    <row r="1865" spans="1:172" ht="15" x14ac:dyDescent="0.3">
      <c r="A1865" s="40"/>
      <c r="B1865" s="40"/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  <c r="CB1865" s="40"/>
      <c r="CC1865" s="40"/>
      <c r="CD1865" s="40"/>
      <c r="CE1865" s="40"/>
      <c r="CF1865" s="40"/>
      <c r="CG1865" s="40"/>
      <c r="CH1865" s="40"/>
      <c r="CI1865" s="40"/>
      <c r="CJ1865" s="40"/>
      <c r="CK1865" s="40"/>
      <c r="CL1865" s="40"/>
      <c r="CM1865" s="40"/>
      <c r="CN1865" s="40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</row>
    <row r="1866" spans="1:172" ht="15" x14ac:dyDescent="0.3">
      <c r="A1866" s="40"/>
      <c r="B1866" s="40"/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  <c r="CB1866" s="40"/>
      <c r="CC1866" s="40"/>
      <c r="CD1866" s="40"/>
      <c r="CE1866" s="40"/>
      <c r="CF1866" s="40"/>
      <c r="CG1866" s="40"/>
      <c r="CH1866" s="40"/>
      <c r="CI1866" s="40"/>
      <c r="CJ1866" s="40"/>
      <c r="CK1866" s="40"/>
      <c r="CL1866" s="40"/>
      <c r="CM1866" s="40"/>
      <c r="CN1866" s="40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</row>
    <row r="1867" spans="1:172" ht="15" x14ac:dyDescent="0.3">
      <c r="A1867" s="40"/>
      <c r="B1867" s="40"/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  <c r="CB1867" s="40"/>
      <c r="CC1867" s="40"/>
      <c r="CD1867" s="40"/>
      <c r="CE1867" s="40"/>
      <c r="CF1867" s="40"/>
      <c r="CG1867" s="40"/>
      <c r="CH1867" s="40"/>
      <c r="CI1867" s="40"/>
      <c r="CJ1867" s="40"/>
      <c r="CK1867" s="40"/>
      <c r="CL1867" s="40"/>
      <c r="CM1867" s="40"/>
      <c r="CN1867" s="40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</row>
    <row r="1868" spans="1:172" ht="15" x14ac:dyDescent="0.3">
      <c r="A1868" s="40"/>
      <c r="B1868" s="40"/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  <c r="CB1868" s="40"/>
      <c r="CC1868" s="40"/>
      <c r="CD1868" s="40"/>
      <c r="CE1868" s="40"/>
      <c r="CF1868" s="40"/>
      <c r="CG1868" s="40"/>
      <c r="CH1868" s="40"/>
      <c r="CI1868" s="40"/>
      <c r="CJ1868" s="40"/>
      <c r="CK1868" s="40"/>
      <c r="CL1868" s="40"/>
      <c r="CM1868" s="40"/>
      <c r="CN1868" s="40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</row>
    <row r="1869" spans="1:172" ht="15" x14ac:dyDescent="0.3">
      <c r="A1869" s="40"/>
      <c r="B1869" s="40"/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  <c r="CB1869" s="40"/>
      <c r="CC1869" s="40"/>
      <c r="CD1869" s="40"/>
      <c r="CE1869" s="40"/>
      <c r="CF1869" s="40"/>
      <c r="CG1869" s="40"/>
      <c r="CH1869" s="40"/>
      <c r="CI1869" s="40"/>
      <c r="CJ1869" s="40"/>
      <c r="CK1869" s="40"/>
      <c r="CL1869" s="40"/>
      <c r="CM1869" s="40"/>
      <c r="CN1869" s="40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</row>
    <row r="1870" spans="1:172" ht="15" x14ac:dyDescent="0.3">
      <c r="A1870" s="40"/>
      <c r="B1870" s="40"/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  <c r="CB1870" s="40"/>
      <c r="CC1870" s="40"/>
      <c r="CD1870" s="40"/>
      <c r="CE1870" s="40"/>
      <c r="CF1870" s="40"/>
      <c r="CG1870" s="40"/>
      <c r="CH1870" s="40"/>
      <c r="CI1870" s="40"/>
      <c r="CJ1870" s="40"/>
      <c r="CK1870" s="40"/>
      <c r="CL1870" s="40"/>
      <c r="CM1870" s="40"/>
      <c r="CN1870" s="40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</row>
    <row r="1871" spans="1:172" ht="15" x14ac:dyDescent="0.3">
      <c r="A1871" s="40"/>
      <c r="B1871" s="40"/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  <c r="CB1871" s="40"/>
      <c r="CC1871" s="40"/>
      <c r="CD1871" s="40"/>
      <c r="CE1871" s="40"/>
      <c r="CF1871" s="40"/>
      <c r="CG1871" s="40"/>
      <c r="CH1871" s="40"/>
      <c r="CI1871" s="40"/>
      <c r="CJ1871" s="40"/>
      <c r="CK1871" s="40"/>
      <c r="CL1871" s="40"/>
      <c r="CM1871" s="40"/>
      <c r="CN1871" s="40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</row>
    <row r="1872" spans="1:172" ht="15" x14ac:dyDescent="0.3">
      <c r="A1872" s="40"/>
      <c r="B1872" s="40"/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  <c r="CB1872" s="40"/>
      <c r="CC1872" s="40"/>
      <c r="CD1872" s="40"/>
      <c r="CE1872" s="40"/>
      <c r="CF1872" s="40"/>
      <c r="CG1872" s="40"/>
      <c r="CH1872" s="40"/>
      <c r="CI1872" s="40"/>
      <c r="CJ1872" s="40"/>
      <c r="CK1872" s="40"/>
      <c r="CL1872" s="40"/>
      <c r="CM1872" s="40"/>
      <c r="CN1872" s="40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</row>
    <row r="1873" spans="1:172" ht="15" x14ac:dyDescent="0.3">
      <c r="A1873" s="40"/>
      <c r="B1873" s="40"/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  <c r="CB1873" s="40"/>
      <c r="CC1873" s="40"/>
      <c r="CD1873" s="40"/>
      <c r="CE1873" s="40"/>
      <c r="CF1873" s="40"/>
      <c r="CG1873" s="40"/>
      <c r="CH1873" s="40"/>
      <c r="CI1873" s="40"/>
      <c r="CJ1873" s="40"/>
      <c r="CK1873" s="40"/>
      <c r="CL1873" s="40"/>
      <c r="CM1873" s="40"/>
      <c r="CN1873" s="40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</row>
    <row r="1874" spans="1:172" ht="15" x14ac:dyDescent="0.3">
      <c r="A1874" s="40"/>
      <c r="B1874" s="40"/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  <c r="CG1874" s="40"/>
      <c r="CH1874" s="40"/>
      <c r="CI1874" s="40"/>
      <c r="CJ1874" s="40"/>
      <c r="CK1874" s="40"/>
      <c r="CL1874" s="40"/>
      <c r="CM1874" s="40"/>
      <c r="CN1874" s="40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</row>
    <row r="1875" spans="1:172" ht="15" x14ac:dyDescent="0.3">
      <c r="A1875" s="40"/>
      <c r="B1875" s="40"/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  <c r="CB1875" s="40"/>
      <c r="CC1875" s="40"/>
      <c r="CD1875" s="40"/>
      <c r="CE1875" s="40"/>
      <c r="CF1875" s="40"/>
      <c r="CG1875" s="40"/>
      <c r="CH1875" s="40"/>
      <c r="CI1875" s="40"/>
      <c r="CJ1875" s="40"/>
      <c r="CK1875" s="40"/>
      <c r="CL1875" s="40"/>
      <c r="CM1875" s="40"/>
      <c r="CN1875" s="40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</row>
    <row r="1876" spans="1:172" ht="15" x14ac:dyDescent="0.3">
      <c r="A1876" s="40"/>
      <c r="B1876" s="40"/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  <c r="CB1876" s="40"/>
      <c r="CC1876" s="40"/>
      <c r="CD1876" s="40"/>
      <c r="CE1876" s="40"/>
      <c r="CF1876" s="40"/>
      <c r="CG1876" s="40"/>
      <c r="CH1876" s="40"/>
      <c r="CI1876" s="40"/>
      <c r="CJ1876" s="40"/>
      <c r="CK1876" s="40"/>
      <c r="CL1876" s="40"/>
      <c r="CM1876" s="40"/>
      <c r="CN1876" s="40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</row>
    <row r="1877" spans="1:172" ht="15" x14ac:dyDescent="0.3">
      <c r="A1877" s="40"/>
      <c r="B1877" s="40"/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  <c r="CB1877" s="40"/>
      <c r="CC1877" s="40"/>
      <c r="CD1877" s="40"/>
      <c r="CE1877" s="40"/>
      <c r="CF1877" s="40"/>
      <c r="CG1877" s="40"/>
      <c r="CH1877" s="40"/>
      <c r="CI1877" s="40"/>
      <c r="CJ1877" s="40"/>
      <c r="CK1877" s="40"/>
      <c r="CL1877" s="40"/>
      <c r="CM1877" s="40"/>
      <c r="CN1877" s="40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</row>
    <row r="1878" spans="1:172" ht="15" x14ac:dyDescent="0.3">
      <c r="A1878" s="40"/>
      <c r="B1878" s="40"/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  <c r="CB1878" s="40"/>
      <c r="CC1878" s="40"/>
      <c r="CD1878" s="40"/>
      <c r="CE1878" s="40"/>
      <c r="CF1878" s="40"/>
      <c r="CG1878" s="40"/>
      <c r="CH1878" s="40"/>
      <c r="CI1878" s="40"/>
      <c r="CJ1878" s="40"/>
      <c r="CK1878" s="40"/>
      <c r="CL1878" s="40"/>
      <c r="CM1878" s="40"/>
      <c r="CN1878" s="40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</row>
    <row r="1879" spans="1:172" ht="15" x14ac:dyDescent="0.3">
      <c r="A1879" s="40"/>
      <c r="B1879" s="40"/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  <c r="CB1879" s="40"/>
      <c r="CC1879" s="40"/>
      <c r="CD1879" s="40"/>
      <c r="CE1879" s="40"/>
      <c r="CF1879" s="40"/>
      <c r="CG1879" s="40"/>
      <c r="CH1879" s="40"/>
      <c r="CI1879" s="40"/>
      <c r="CJ1879" s="40"/>
      <c r="CK1879" s="40"/>
      <c r="CL1879" s="40"/>
      <c r="CM1879" s="40"/>
      <c r="CN1879" s="40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</row>
    <row r="1880" spans="1:172" ht="15" x14ac:dyDescent="0.3">
      <c r="A1880" s="40"/>
      <c r="B1880" s="40"/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  <c r="CB1880" s="40"/>
      <c r="CC1880" s="40"/>
      <c r="CD1880" s="40"/>
      <c r="CE1880" s="40"/>
      <c r="CF1880" s="40"/>
      <c r="CG1880" s="40"/>
      <c r="CH1880" s="40"/>
      <c r="CI1880" s="40"/>
      <c r="CJ1880" s="40"/>
      <c r="CK1880" s="40"/>
      <c r="CL1880" s="40"/>
      <c r="CM1880" s="40"/>
      <c r="CN1880" s="40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</row>
    <row r="1881" spans="1:172" ht="15" x14ac:dyDescent="0.3">
      <c r="A1881" s="40"/>
      <c r="B1881" s="40"/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  <c r="CB1881" s="40"/>
      <c r="CC1881" s="40"/>
      <c r="CD1881" s="40"/>
      <c r="CE1881" s="40"/>
      <c r="CF1881" s="40"/>
      <c r="CG1881" s="40"/>
      <c r="CH1881" s="40"/>
      <c r="CI1881" s="40"/>
      <c r="CJ1881" s="40"/>
      <c r="CK1881" s="40"/>
      <c r="CL1881" s="40"/>
      <c r="CM1881" s="40"/>
      <c r="CN1881" s="40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</row>
    <row r="1882" spans="1:172" ht="15" x14ac:dyDescent="0.3">
      <c r="A1882" s="40"/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  <c r="CB1882" s="40"/>
      <c r="CC1882" s="40"/>
      <c r="CD1882" s="40"/>
      <c r="CE1882" s="40"/>
      <c r="CF1882" s="40"/>
      <c r="CG1882" s="40"/>
      <c r="CH1882" s="40"/>
      <c r="CI1882" s="40"/>
      <c r="CJ1882" s="40"/>
      <c r="CK1882" s="40"/>
      <c r="CL1882" s="40"/>
      <c r="CM1882" s="40"/>
      <c r="CN1882" s="40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</row>
    <row r="1883" spans="1:172" ht="15" x14ac:dyDescent="0.3">
      <c r="A1883" s="40"/>
      <c r="B1883" s="40"/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  <c r="CB1883" s="40"/>
      <c r="CC1883" s="40"/>
      <c r="CD1883" s="40"/>
      <c r="CE1883" s="40"/>
      <c r="CF1883" s="40"/>
      <c r="CG1883" s="40"/>
      <c r="CH1883" s="40"/>
      <c r="CI1883" s="40"/>
      <c r="CJ1883" s="40"/>
      <c r="CK1883" s="40"/>
      <c r="CL1883" s="40"/>
      <c r="CM1883" s="40"/>
      <c r="CN1883" s="40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</row>
    <row r="1884" spans="1:172" ht="15" x14ac:dyDescent="0.3">
      <c r="A1884" s="40"/>
      <c r="B1884" s="40"/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  <c r="CB1884" s="40"/>
      <c r="CC1884" s="40"/>
      <c r="CD1884" s="40"/>
      <c r="CE1884" s="40"/>
      <c r="CF1884" s="40"/>
      <c r="CG1884" s="40"/>
      <c r="CH1884" s="40"/>
      <c r="CI1884" s="40"/>
      <c r="CJ1884" s="40"/>
      <c r="CK1884" s="40"/>
      <c r="CL1884" s="40"/>
      <c r="CM1884" s="40"/>
      <c r="CN1884" s="40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</row>
    <row r="1885" spans="1:172" ht="15" x14ac:dyDescent="0.3">
      <c r="A1885" s="40"/>
      <c r="B1885" s="40"/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  <c r="CG1885" s="40"/>
      <c r="CH1885" s="40"/>
      <c r="CI1885" s="40"/>
      <c r="CJ1885" s="40"/>
      <c r="CK1885" s="40"/>
      <c r="CL1885" s="40"/>
      <c r="CM1885" s="40"/>
      <c r="CN1885" s="40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</row>
    <row r="1886" spans="1:172" ht="15" x14ac:dyDescent="0.3">
      <c r="A1886" s="40"/>
      <c r="B1886" s="40"/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  <c r="CB1886" s="40"/>
      <c r="CC1886" s="40"/>
      <c r="CD1886" s="40"/>
      <c r="CE1886" s="40"/>
      <c r="CF1886" s="40"/>
      <c r="CG1886" s="40"/>
      <c r="CH1886" s="40"/>
      <c r="CI1886" s="40"/>
      <c r="CJ1886" s="40"/>
      <c r="CK1886" s="40"/>
      <c r="CL1886" s="40"/>
      <c r="CM1886" s="40"/>
      <c r="CN1886" s="40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</row>
    <row r="1887" spans="1:172" ht="15" x14ac:dyDescent="0.3">
      <c r="A1887" s="40"/>
      <c r="B1887" s="40"/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  <c r="CB1887" s="40"/>
      <c r="CC1887" s="40"/>
      <c r="CD1887" s="40"/>
      <c r="CE1887" s="40"/>
      <c r="CF1887" s="40"/>
      <c r="CG1887" s="40"/>
      <c r="CH1887" s="40"/>
      <c r="CI1887" s="40"/>
      <c r="CJ1887" s="40"/>
      <c r="CK1887" s="40"/>
      <c r="CL1887" s="40"/>
      <c r="CM1887" s="40"/>
      <c r="CN1887" s="40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</row>
    <row r="1888" spans="1:172" ht="15" x14ac:dyDescent="0.3">
      <c r="A1888" s="40"/>
      <c r="B1888" s="40"/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  <c r="CB1888" s="40"/>
      <c r="CC1888" s="40"/>
      <c r="CD1888" s="40"/>
      <c r="CE1888" s="40"/>
      <c r="CF1888" s="40"/>
      <c r="CG1888" s="40"/>
      <c r="CH1888" s="40"/>
      <c r="CI1888" s="40"/>
      <c r="CJ1888" s="40"/>
      <c r="CK1888" s="40"/>
      <c r="CL1888" s="40"/>
      <c r="CM1888" s="40"/>
      <c r="CN1888" s="40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</row>
    <row r="1889" spans="1:172" ht="15" x14ac:dyDescent="0.3">
      <c r="A1889" s="40"/>
      <c r="B1889" s="40"/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  <c r="CB1889" s="40"/>
      <c r="CC1889" s="40"/>
      <c r="CD1889" s="40"/>
      <c r="CE1889" s="40"/>
      <c r="CF1889" s="40"/>
      <c r="CG1889" s="40"/>
      <c r="CH1889" s="40"/>
      <c r="CI1889" s="40"/>
      <c r="CJ1889" s="40"/>
      <c r="CK1889" s="40"/>
      <c r="CL1889" s="40"/>
      <c r="CM1889" s="40"/>
      <c r="CN1889" s="40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</row>
    <row r="1890" spans="1:172" ht="15" x14ac:dyDescent="0.3">
      <c r="A1890" s="40"/>
      <c r="B1890" s="40"/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  <c r="CB1890" s="40"/>
      <c r="CC1890" s="40"/>
      <c r="CD1890" s="40"/>
      <c r="CE1890" s="40"/>
      <c r="CF1890" s="40"/>
      <c r="CG1890" s="40"/>
      <c r="CH1890" s="40"/>
      <c r="CI1890" s="40"/>
      <c r="CJ1890" s="40"/>
      <c r="CK1890" s="40"/>
      <c r="CL1890" s="40"/>
      <c r="CM1890" s="40"/>
      <c r="CN1890" s="40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</row>
    <row r="1891" spans="1:172" ht="15" x14ac:dyDescent="0.3">
      <c r="A1891" s="40"/>
      <c r="B1891" s="40"/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  <c r="CB1891" s="40"/>
      <c r="CC1891" s="40"/>
      <c r="CD1891" s="40"/>
      <c r="CE1891" s="40"/>
      <c r="CF1891" s="40"/>
      <c r="CG1891" s="40"/>
      <c r="CH1891" s="40"/>
      <c r="CI1891" s="40"/>
      <c r="CJ1891" s="40"/>
      <c r="CK1891" s="40"/>
      <c r="CL1891" s="40"/>
      <c r="CM1891" s="40"/>
      <c r="CN1891" s="40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</row>
    <row r="1892" spans="1:172" ht="15" x14ac:dyDescent="0.3">
      <c r="A1892" s="40"/>
      <c r="B1892" s="40"/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  <c r="CB1892" s="40"/>
      <c r="CC1892" s="40"/>
      <c r="CD1892" s="40"/>
      <c r="CE1892" s="40"/>
      <c r="CF1892" s="40"/>
      <c r="CG1892" s="40"/>
      <c r="CH1892" s="40"/>
      <c r="CI1892" s="40"/>
      <c r="CJ1892" s="40"/>
      <c r="CK1892" s="40"/>
      <c r="CL1892" s="40"/>
      <c r="CM1892" s="40"/>
      <c r="CN1892" s="40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</row>
    <row r="1893" spans="1:172" ht="15" x14ac:dyDescent="0.3">
      <c r="A1893" s="40"/>
      <c r="B1893" s="40"/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  <c r="CB1893" s="40"/>
      <c r="CC1893" s="40"/>
      <c r="CD1893" s="40"/>
      <c r="CE1893" s="40"/>
      <c r="CF1893" s="40"/>
      <c r="CG1893" s="40"/>
      <c r="CH1893" s="40"/>
      <c r="CI1893" s="40"/>
      <c r="CJ1893" s="40"/>
      <c r="CK1893" s="40"/>
      <c r="CL1893" s="40"/>
      <c r="CM1893" s="40"/>
      <c r="CN1893" s="40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</row>
    <row r="1894" spans="1:172" ht="15" x14ac:dyDescent="0.3">
      <c r="A1894" s="40"/>
      <c r="B1894" s="40"/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  <c r="CB1894" s="40"/>
      <c r="CC1894" s="40"/>
      <c r="CD1894" s="40"/>
      <c r="CE1894" s="40"/>
      <c r="CF1894" s="40"/>
      <c r="CG1894" s="40"/>
      <c r="CH1894" s="40"/>
      <c r="CI1894" s="40"/>
      <c r="CJ1894" s="40"/>
      <c r="CK1894" s="40"/>
      <c r="CL1894" s="40"/>
      <c r="CM1894" s="40"/>
      <c r="CN1894" s="40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</row>
    <row r="1895" spans="1:172" ht="15" x14ac:dyDescent="0.3">
      <c r="A1895" s="40"/>
      <c r="B1895" s="40"/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  <c r="CB1895" s="40"/>
      <c r="CC1895" s="40"/>
      <c r="CD1895" s="40"/>
      <c r="CE1895" s="40"/>
      <c r="CF1895" s="40"/>
      <c r="CG1895" s="40"/>
      <c r="CH1895" s="40"/>
      <c r="CI1895" s="40"/>
      <c r="CJ1895" s="40"/>
      <c r="CK1895" s="40"/>
      <c r="CL1895" s="40"/>
      <c r="CM1895" s="40"/>
      <c r="CN1895" s="40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</row>
    <row r="1896" spans="1:172" ht="15" x14ac:dyDescent="0.3">
      <c r="A1896" s="40"/>
      <c r="B1896" s="40"/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  <c r="CB1896" s="40"/>
      <c r="CC1896" s="40"/>
      <c r="CD1896" s="40"/>
      <c r="CE1896" s="40"/>
      <c r="CF1896" s="40"/>
      <c r="CG1896" s="40"/>
      <c r="CH1896" s="40"/>
      <c r="CI1896" s="40"/>
      <c r="CJ1896" s="40"/>
      <c r="CK1896" s="40"/>
      <c r="CL1896" s="40"/>
      <c r="CM1896" s="40"/>
      <c r="CN1896" s="40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</row>
    <row r="1897" spans="1:172" ht="15" x14ac:dyDescent="0.3">
      <c r="A1897" s="40"/>
      <c r="B1897" s="40"/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  <c r="CB1897" s="40"/>
      <c r="CC1897" s="40"/>
      <c r="CD1897" s="40"/>
      <c r="CE1897" s="40"/>
      <c r="CF1897" s="40"/>
      <c r="CG1897" s="40"/>
      <c r="CH1897" s="40"/>
      <c r="CI1897" s="40"/>
      <c r="CJ1897" s="40"/>
      <c r="CK1897" s="40"/>
      <c r="CL1897" s="40"/>
      <c r="CM1897" s="40"/>
      <c r="CN1897" s="40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</row>
    <row r="1898" spans="1:172" ht="15" x14ac:dyDescent="0.3">
      <c r="A1898" s="40"/>
      <c r="B1898" s="40"/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  <c r="CB1898" s="40"/>
      <c r="CC1898" s="40"/>
      <c r="CD1898" s="40"/>
      <c r="CE1898" s="40"/>
      <c r="CF1898" s="40"/>
      <c r="CG1898" s="40"/>
      <c r="CH1898" s="40"/>
      <c r="CI1898" s="40"/>
      <c r="CJ1898" s="40"/>
      <c r="CK1898" s="40"/>
      <c r="CL1898" s="40"/>
      <c r="CM1898" s="40"/>
      <c r="CN1898" s="40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</row>
    <row r="1899" spans="1:172" ht="15" x14ac:dyDescent="0.3">
      <c r="A1899" s="40"/>
      <c r="B1899" s="40"/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  <c r="CB1899" s="40"/>
      <c r="CC1899" s="40"/>
      <c r="CD1899" s="40"/>
      <c r="CE1899" s="40"/>
      <c r="CF1899" s="40"/>
      <c r="CG1899" s="40"/>
      <c r="CH1899" s="40"/>
      <c r="CI1899" s="40"/>
      <c r="CJ1899" s="40"/>
      <c r="CK1899" s="40"/>
      <c r="CL1899" s="40"/>
      <c r="CM1899" s="40"/>
      <c r="CN1899" s="40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</row>
    <row r="1900" spans="1:172" ht="15" x14ac:dyDescent="0.3">
      <c r="A1900" s="40"/>
      <c r="B1900" s="40"/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  <c r="CB1900" s="40"/>
      <c r="CC1900" s="40"/>
      <c r="CD1900" s="40"/>
      <c r="CE1900" s="40"/>
      <c r="CF1900" s="40"/>
      <c r="CG1900" s="40"/>
      <c r="CH1900" s="40"/>
      <c r="CI1900" s="40"/>
      <c r="CJ1900" s="40"/>
      <c r="CK1900" s="40"/>
      <c r="CL1900" s="40"/>
      <c r="CM1900" s="40"/>
      <c r="CN1900" s="40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</row>
    <row r="1901" spans="1:172" ht="15" x14ac:dyDescent="0.3">
      <c r="A1901" s="40"/>
      <c r="B1901" s="40"/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  <c r="CB1901" s="40"/>
      <c r="CC1901" s="40"/>
      <c r="CD1901" s="40"/>
      <c r="CE1901" s="40"/>
      <c r="CF1901" s="40"/>
      <c r="CG1901" s="40"/>
      <c r="CH1901" s="40"/>
      <c r="CI1901" s="40"/>
      <c r="CJ1901" s="40"/>
      <c r="CK1901" s="40"/>
      <c r="CL1901" s="40"/>
      <c r="CM1901" s="40"/>
      <c r="CN1901" s="40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</row>
    <row r="1902" spans="1:172" ht="15" x14ac:dyDescent="0.3">
      <c r="A1902" s="40"/>
      <c r="B1902" s="40"/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  <c r="CB1902" s="40"/>
      <c r="CC1902" s="40"/>
      <c r="CD1902" s="40"/>
      <c r="CE1902" s="40"/>
      <c r="CF1902" s="40"/>
      <c r="CG1902" s="40"/>
      <c r="CH1902" s="40"/>
      <c r="CI1902" s="40"/>
      <c r="CJ1902" s="40"/>
      <c r="CK1902" s="40"/>
      <c r="CL1902" s="40"/>
      <c r="CM1902" s="40"/>
      <c r="CN1902" s="40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</row>
    <row r="1903" spans="1:172" ht="15" x14ac:dyDescent="0.3">
      <c r="A1903" s="40"/>
      <c r="B1903" s="40"/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  <c r="CB1903" s="40"/>
      <c r="CC1903" s="40"/>
      <c r="CD1903" s="40"/>
      <c r="CE1903" s="40"/>
      <c r="CF1903" s="40"/>
      <c r="CG1903" s="40"/>
      <c r="CH1903" s="40"/>
      <c r="CI1903" s="40"/>
      <c r="CJ1903" s="40"/>
      <c r="CK1903" s="40"/>
      <c r="CL1903" s="40"/>
      <c r="CM1903" s="40"/>
      <c r="CN1903" s="40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</row>
    <row r="1904" spans="1:172" ht="15" x14ac:dyDescent="0.3">
      <c r="A1904" s="40"/>
      <c r="B1904" s="40"/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  <c r="CB1904" s="40"/>
      <c r="CC1904" s="40"/>
      <c r="CD1904" s="40"/>
      <c r="CE1904" s="40"/>
      <c r="CF1904" s="40"/>
      <c r="CG1904" s="40"/>
      <c r="CH1904" s="40"/>
      <c r="CI1904" s="40"/>
      <c r="CJ1904" s="40"/>
      <c r="CK1904" s="40"/>
      <c r="CL1904" s="40"/>
      <c r="CM1904" s="40"/>
      <c r="CN1904" s="40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</row>
    <row r="1905" spans="1:172" ht="15" x14ac:dyDescent="0.3">
      <c r="A1905" s="40"/>
      <c r="B1905" s="40"/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  <c r="CB1905" s="40"/>
      <c r="CC1905" s="40"/>
      <c r="CD1905" s="40"/>
      <c r="CE1905" s="40"/>
      <c r="CF1905" s="40"/>
      <c r="CG1905" s="40"/>
      <c r="CH1905" s="40"/>
      <c r="CI1905" s="40"/>
      <c r="CJ1905" s="40"/>
      <c r="CK1905" s="40"/>
      <c r="CL1905" s="40"/>
      <c r="CM1905" s="40"/>
      <c r="CN1905" s="40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</row>
    <row r="1906" spans="1:172" ht="15" x14ac:dyDescent="0.3">
      <c r="A1906" s="40"/>
      <c r="B1906" s="40"/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  <c r="CB1906" s="40"/>
      <c r="CC1906" s="40"/>
      <c r="CD1906" s="40"/>
      <c r="CE1906" s="40"/>
      <c r="CF1906" s="40"/>
      <c r="CG1906" s="40"/>
      <c r="CH1906" s="40"/>
      <c r="CI1906" s="40"/>
      <c r="CJ1906" s="40"/>
      <c r="CK1906" s="40"/>
      <c r="CL1906" s="40"/>
      <c r="CM1906" s="40"/>
      <c r="CN1906" s="40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</row>
    <row r="1907" spans="1:172" ht="15" x14ac:dyDescent="0.3">
      <c r="A1907" s="40"/>
      <c r="B1907" s="40"/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  <c r="CB1907" s="40"/>
      <c r="CC1907" s="40"/>
      <c r="CD1907" s="40"/>
      <c r="CE1907" s="40"/>
      <c r="CF1907" s="40"/>
      <c r="CG1907" s="40"/>
      <c r="CH1907" s="40"/>
      <c r="CI1907" s="40"/>
      <c r="CJ1907" s="40"/>
      <c r="CK1907" s="40"/>
      <c r="CL1907" s="40"/>
      <c r="CM1907" s="40"/>
      <c r="CN1907" s="40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</row>
    <row r="1908" spans="1:172" ht="15" x14ac:dyDescent="0.3">
      <c r="A1908" s="40"/>
      <c r="B1908" s="40"/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  <c r="CB1908" s="40"/>
      <c r="CC1908" s="40"/>
      <c r="CD1908" s="40"/>
      <c r="CE1908" s="40"/>
      <c r="CF1908" s="40"/>
      <c r="CG1908" s="40"/>
      <c r="CH1908" s="40"/>
      <c r="CI1908" s="40"/>
      <c r="CJ1908" s="40"/>
      <c r="CK1908" s="40"/>
      <c r="CL1908" s="40"/>
      <c r="CM1908" s="40"/>
      <c r="CN1908" s="40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</row>
    <row r="1909" spans="1:172" ht="15" x14ac:dyDescent="0.3">
      <c r="A1909" s="40"/>
      <c r="B1909" s="40"/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  <c r="CG1909" s="40"/>
      <c r="CH1909" s="40"/>
      <c r="CI1909" s="40"/>
      <c r="CJ1909" s="40"/>
      <c r="CK1909" s="40"/>
      <c r="CL1909" s="40"/>
      <c r="CM1909" s="40"/>
      <c r="CN1909" s="40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</row>
    <row r="1910" spans="1:172" ht="15" x14ac:dyDescent="0.3">
      <c r="A1910" s="40"/>
      <c r="B1910" s="40"/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  <c r="CB1910" s="40"/>
      <c r="CC1910" s="40"/>
      <c r="CD1910" s="40"/>
      <c r="CE1910" s="40"/>
      <c r="CF1910" s="40"/>
      <c r="CG1910" s="40"/>
      <c r="CH1910" s="40"/>
      <c r="CI1910" s="40"/>
      <c r="CJ1910" s="40"/>
      <c r="CK1910" s="40"/>
      <c r="CL1910" s="40"/>
      <c r="CM1910" s="40"/>
      <c r="CN1910" s="40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</row>
    <row r="1911" spans="1:172" ht="15" x14ac:dyDescent="0.3">
      <c r="A1911" s="40"/>
      <c r="B1911" s="40"/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  <c r="CB1911" s="40"/>
      <c r="CC1911" s="40"/>
      <c r="CD1911" s="40"/>
      <c r="CE1911" s="40"/>
      <c r="CF1911" s="40"/>
      <c r="CG1911" s="40"/>
      <c r="CH1911" s="40"/>
      <c r="CI1911" s="40"/>
      <c r="CJ1911" s="40"/>
      <c r="CK1911" s="40"/>
      <c r="CL1911" s="40"/>
      <c r="CM1911" s="40"/>
      <c r="CN1911" s="40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</row>
    <row r="1912" spans="1:172" ht="15" x14ac:dyDescent="0.3">
      <c r="A1912" s="40"/>
      <c r="B1912" s="40"/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  <c r="CB1912" s="40"/>
      <c r="CC1912" s="40"/>
      <c r="CD1912" s="40"/>
      <c r="CE1912" s="40"/>
      <c r="CF1912" s="40"/>
      <c r="CG1912" s="40"/>
      <c r="CH1912" s="40"/>
      <c r="CI1912" s="40"/>
      <c r="CJ1912" s="40"/>
      <c r="CK1912" s="40"/>
      <c r="CL1912" s="40"/>
      <c r="CM1912" s="40"/>
      <c r="CN1912" s="40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</row>
    <row r="1913" spans="1:172" ht="15" x14ac:dyDescent="0.3">
      <c r="A1913" s="40"/>
      <c r="B1913" s="40"/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  <c r="CB1913" s="40"/>
      <c r="CC1913" s="40"/>
      <c r="CD1913" s="40"/>
      <c r="CE1913" s="40"/>
      <c r="CF1913" s="40"/>
      <c r="CG1913" s="40"/>
      <c r="CH1913" s="40"/>
      <c r="CI1913" s="40"/>
      <c r="CJ1913" s="40"/>
      <c r="CK1913" s="40"/>
      <c r="CL1913" s="40"/>
      <c r="CM1913" s="40"/>
      <c r="CN1913" s="40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</row>
    <row r="1914" spans="1:172" ht="15" x14ac:dyDescent="0.3">
      <c r="A1914" s="40"/>
      <c r="B1914" s="40"/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  <c r="CB1914" s="40"/>
      <c r="CC1914" s="40"/>
      <c r="CD1914" s="40"/>
      <c r="CE1914" s="40"/>
      <c r="CF1914" s="40"/>
      <c r="CG1914" s="40"/>
      <c r="CH1914" s="40"/>
      <c r="CI1914" s="40"/>
      <c r="CJ1914" s="40"/>
      <c r="CK1914" s="40"/>
      <c r="CL1914" s="40"/>
      <c r="CM1914" s="40"/>
      <c r="CN1914" s="40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</row>
    <row r="1915" spans="1:172" ht="15" x14ac:dyDescent="0.3">
      <c r="A1915" s="40"/>
      <c r="B1915" s="40"/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  <c r="CB1915" s="40"/>
      <c r="CC1915" s="40"/>
      <c r="CD1915" s="40"/>
      <c r="CE1915" s="40"/>
      <c r="CF1915" s="40"/>
      <c r="CG1915" s="40"/>
      <c r="CH1915" s="40"/>
      <c r="CI1915" s="40"/>
      <c r="CJ1915" s="40"/>
      <c r="CK1915" s="40"/>
      <c r="CL1915" s="40"/>
      <c r="CM1915" s="40"/>
      <c r="CN1915" s="40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</row>
    <row r="1916" spans="1:172" ht="15" x14ac:dyDescent="0.3">
      <c r="A1916" s="40"/>
      <c r="B1916" s="40"/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  <c r="CB1916" s="40"/>
      <c r="CC1916" s="40"/>
      <c r="CD1916" s="40"/>
      <c r="CE1916" s="40"/>
      <c r="CF1916" s="40"/>
      <c r="CG1916" s="40"/>
      <c r="CH1916" s="40"/>
      <c r="CI1916" s="40"/>
      <c r="CJ1916" s="40"/>
      <c r="CK1916" s="40"/>
      <c r="CL1916" s="40"/>
      <c r="CM1916" s="40"/>
      <c r="CN1916" s="40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</row>
    <row r="1917" spans="1:172" ht="15" x14ac:dyDescent="0.3">
      <c r="A1917" s="40"/>
      <c r="B1917" s="40"/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  <c r="CB1917" s="40"/>
      <c r="CC1917" s="40"/>
      <c r="CD1917" s="40"/>
      <c r="CE1917" s="40"/>
      <c r="CF1917" s="40"/>
      <c r="CG1917" s="40"/>
      <c r="CH1917" s="40"/>
      <c r="CI1917" s="40"/>
      <c r="CJ1917" s="40"/>
      <c r="CK1917" s="40"/>
      <c r="CL1917" s="40"/>
      <c r="CM1917" s="40"/>
      <c r="CN1917" s="40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</row>
    <row r="1918" spans="1:172" ht="15" x14ac:dyDescent="0.3">
      <c r="A1918" s="40"/>
      <c r="B1918" s="40"/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  <c r="CB1918" s="40"/>
      <c r="CC1918" s="40"/>
      <c r="CD1918" s="40"/>
      <c r="CE1918" s="40"/>
      <c r="CF1918" s="40"/>
      <c r="CG1918" s="40"/>
      <c r="CH1918" s="40"/>
      <c r="CI1918" s="40"/>
      <c r="CJ1918" s="40"/>
      <c r="CK1918" s="40"/>
      <c r="CL1918" s="40"/>
      <c r="CM1918" s="40"/>
      <c r="CN1918" s="40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</row>
    <row r="1919" spans="1:172" ht="15" x14ac:dyDescent="0.3">
      <c r="A1919" s="40"/>
      <c r="B1919" s="40"/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  <c r="CB1919" s="40"/>
      <c r="CC1919" s="40"/>
      <c r="CD1919" s="40"/>
      <c r="CE1919" s="40"/>
      <c r="CF1919" s="40"/>
      <c r="CG1919" s="40"/>
      <c r="CH1919" s="40"/>
      <c r="CI1919" s="40"/>
      <c r="CJ1919" s="40"/>
      <c r="CK1919" s="40"/>
      <c r="CL1919" s="40"/>
      <c r="CM1919" s="40"/>
      <c r="CN1919" s="40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</row>
    <row r="1920" spans="1:172" ht="15" x14ac:dyDescent="0.3">
      <c r="A1920" s="40"/>
      <c r="B1920" s="40"/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  <c r="CB1920" s="40"/>
      <c r="CC1920" s="40"/>
      <c r="CD1920" s="40"/>
      <c r="CE1920" s="40"/>
      <c r="CF1920" s="40"/>
      <c r="CG1920" s="40"/>
      <c r="CH1920" s="40"/>
      <c r="CI1920" s="40"/>
      <c r="CJ1920" s="40"/>
      <c r="CK1920" s="40"/>
      <c r="CL1920" s="40"/>
      <c r="CM1920" s="40"/>
      <c r="CN1920" s="40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</row>
    <row r="1921" spans="1:172" ht="15" x14ac:dyDescent="0.3">
      <c r="A1921" s="40"/>
      <c r="B1921" s="40"/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  <c r="CB1921" s="40"/>
      <c r="CC1921" s="40"/>
      <c r="CD1921" s="40"/>
      <c r="CE1921" s="40"/>
      <c r="CF1921" s="40"/>
      <c r="CG1921" s="40"/>
      <c r="CH1921" s="40"/>
      <c r="CI1921" s="40"/>
      <c r="CJ1921" s="40"/>
      <c r="CK1921" s="40"/>
      <c r="CL1921" s="40"/>
      <c r="CM1921" s="40"/>
      <c r="CN1921" s="40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</row>
    <row r="1922" spans="1:172" ht="15" x14ac:dyDescent="0.3">
      <c r="A1922" s="40"/>
      <c r="B1922" s="40"/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  <c r="CB1922" s="40"/>
      <c r="CC1922" s="40"/>
      <c r="CD1922" s="40"/>
      <c r="CE1922" s="40"/>
      <c r="CF1922" s="40"/>
      <c r="CG1922" s="40"/>
      <c r="CH1922" s="40"/>
      <c r="CI1922" s="40"/>
      <c r="CJ1922" s="40"/>
      <c r="CK1922" s="40"/>
      <c r="CL1922" s="40"/>
      <c r="CM1922" s="40"/>
      <c r="CN1922" s="40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</row>
    <row r="1923" spans="1:172" ht="15" x14ac:dyDescent="0.3">
      <c r="A1923" s="40"/>
      <c r="B1923" s="40"/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  <c r="CB1923" s="40"/>
      <c r="CC1923" s="40"/>
      <c r="CD1923" s="40"/>
      <c r="CE1923" s="40"/>
      <c r="CF1923" s="40"/>
      <c r="CG1923" s="40"/>
      <c r="CH1923" s="40"/>
      <c r="CI1923" s="40"/>
      <c r="CJ1923" s="40"/>
      <c r="CK1923" s="40"/>
      <c r="CL1923" s="40"/>
      <c r="CM1923" s="40"/>
      <c r="CN1923" s="40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</row>
    <row r="1924" spans="1:172" ht="15" x14ac:dyDescent="0.3">
      <c r="A1924" s="40"/>
      <c r="B1924" s="40"/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  <c r="CB1924" s="40"/>
      <c r="CC1924" s="40"/>
      <c r="CD1924" s="40"/>
      <c r="CE1924" s="40"/>
      <c r="CF1924" s="40"/>
      <c r="CG1924" s="40"/>
      <c r="CH1924" s="40"/>
      <c r="CI1924" s="40"/>
      <c r="CJ1924" s="40"/>
      <c r="CK1924" s="40"/>
      <c r="CL1924" s="40"/>
      <c r="CM1924" s="40"/>
      <c r="CN1924" s="40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</row>
    <row r="1925" spans="1:172" ht="15" x14ac:dyDescent="0.3">
      <c r="A1925" s="40"/>
      <c r="B1925" s="40"/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  <c r="CB1925" s="40"/>
      <c r="CC1925" s="40"/>
      <c r="CD1925" s="40"/>
      <c r="CE1925" s="40"/>
      <c r="CF1925" s="40"/>
      <c r="CG1925" s="40"/>
      <c r="CH1925" s="40"/>
      <c r="CI1925" s="40"/>
      <c r="CJ1925" s="40"/>
      <c r="CK1925" s="40"/>
      <c r="CL1925" s="40"/>
      <c r="CM1925" s="40"/>
      <c r="CN1925" s="40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</row>
    <row r="1926" spans="1:172" ht="15" x14ac:dyDescent="0.3">
      <c r="A1926" s="40"/>
      <c r="B1926" s="40"/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  <c r="CB1926" s="40"/>
      <c r="CC1926" s="40"/>
      <c r="CD1926" s="40"/>
      <c r="CE1926" s="40"/>
      <c r="CF1926" s="40"/>
      <c r="CG1926" s="40"/>
      <c r="CH1926" s="40"/>
      <c r="CI1926" s="40"/>
      <c r="CJ1926" s="40"/>
      <c r="CK1926" s="40"/>
      <c r="CL1926" s="40"/>
      <c r="CM1926" s="40"/>
      <c r="CN1926" s="40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</row>
    <row r="1927" spans="1:172" ht="15" x14ac:dyDescent="0.3">
      <c r="A1927" s="40"/>
      <c r="B1927" s="40"/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  <c r="CB1927" s="40"/>
      <c r="CC1927" s="40"/>
      <c r="CD1927" s="40"/>
      <c r="CE1927" s="40"/>
      <c r="CF1927" s="40"/>
      <c r="CG1927" s="40"/>
      <c r="CH1927" s="40"/>
      <c r="CI1927" s="40"/>
      <c r="CJ1927" s="40"/>
      <c r="CK1927" s="40"/>
      <c r="CL1927" s="40"/>
      <c r="CM1927" s="40"/>
      <c r="CN1927" s="40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</row>
    <row r="1928" spans="1:172" ht="15" x14ac:dyDescent="0.3">
      <c r="A1928" s="40"/>
      <c r="B1928" s="40"/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  <c r="CB1928" s="40"/>
      <c r="CC1928" s="40"/>
      <c r="CD1928" s="40"/>
      <c r="CE1928" s="40"/>
      <c r="CF1928" s="40"/>
      <c r="CG1928" s="40"/>
      <c r="CH1928" s="40"/>
      <c r="CI1928" s="40"/>
      <c r="CJ1928" s="40"/>
      <c r="CK1928" s="40"/>
      <c r="CL1928" s="40"/>
      <c r="CM1928" s="40"/>
      <c r="CN1928" s="40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</row>
    <row r="1929" spans="1:172" ht="15" x14ac:dyDescent="0.3">
      <c r="A1929" s="40"/>
      <c r="B1929" s="40"/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  <c r="CB1929" s="40"/>
      <c r="CC1929" s="40"/>
      <c r="CD1929" s="40"/>
      <c r="CE1929" s="40"/>
      <c r="CF1929" s="40"/>
      <c r="CG1929" s="40"/>
      <c r="CH1929" s="40"/>
      <c r="CI1929" s="40"/>
      <c r="CJ1929" s="40"/>
      <c r="CK1929" s="40"/>
      <c r="CL1929" s="40"/>
      <c r="CM1929" s="40"/>
      <c r="CN1929" s="40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</row>
    <row r="1930" spans="1:172" ht="15" x14ac:dyDescent="0.3">
      <c r="A1930" s="40"/>
      <c r="B1930" s="40"/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  <c r="CB1930" s="40"/>
      <c r="CC1930" s="40"/>
      <c r="CD1930" s="40"/>
      <c r="CE1930" s="40"/>
      <c r="CF1930" s="40"/>
      <c r="CG1930" s="40"/>
      <c r="CH1930" s="40"/>
      <c r="CI1930" s="40"/>
      <c r="CJ1930" s="40"/>
      <c r="CK1930" s="40"/>
      <c r="CL1930" s="40"/>
      <c r="CM1930" s="40"/>
      <c r="CN1930" s="40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</row>
    <row r="1931" spans="1:172" ht="15" x14ac:dyDescent="0.3">
      <c r="A1931" s="40"/>
      <c r="B1931" s="40"/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  <c r="CB1931" s="40"/>
      <c r="CC1931" s="40"/>
      <c r="CD1931" s="40"/>
      <c r="CE1931" s="40"/>
      <c r="CF1931" s="40"/>
      <c r="CG1931" s="40"/>
      <c r="CH1931" s="40"/>
      <c r="CI1931" s="40"/>
      <c r="CJ1931" s="40"/>
      <c r="CK1931" s="40"/>
      <c r="CL1931" s="40"/>
      <c r="CM1931" s="40"/>
      <c r="CN1931" s="40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</row>
    <row r="1932" spans="1:172" ht="15" x14ac:dyDescent="0.3">
      <c r="A1932" s="40"/>
      <c r="B1932" s="40"/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  <c r="CB1932" s="40"/>
      <c r="CC1932" s="40"/>
      <c r="CD1932" s="40"/>
      <c r="CE1932" s="40"/>
      <c r="CF1932" s="40"/>
      <c r="CG1932" s="40"/>
      <c r="CH1932" s="40"/>
      <c r="CI1932" s="40"/>
      <c r="CJ1932" s="40"/>
      <c r="CK1932" s="40"/>
      <c r="CL1932" s="40"/>
      <c r="CM1932" s="40"/>
      <c r="CN1932" s="40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</row>
    <row r="1933" spans="1:172" ht="15" x14ac:dyDescent="0.3">
      <c r="A1933" s="40"/>
      <c r="B1933" s="40"/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  <c r="CB1933" s="40"/>
      <c r="CC1933" s="40"/>
      <c r="CD1933" s="40"/>
      <c r="CE1933" s="40"/>
      <c r="CF1933" s="40"/>
      <c r="CG1933" s="40"/>
      <c r="CH1933" s="40"/>
      <c r="CI1933" s="40"/>
      <c r="CJ1933" s="40"/>
      <c r="CK1933" s="40"/>
      <c r="CL1933" s="40"/>
      <c r="CM1933" s="40"/>
      <c r="CN1933" s="40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</row>
    <row r="1934" spans="1:172" ht="15" x14ac:dyDescent="0.3">
      <c r="A1934" s="40"/>
      <c r="B1934" s="40"/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  <c r="CB1934" s="40"/>
      <c r="CC1934" s="40"/>
      <c r="CD1934" s="40"/>
      <c r="CE1934" s="40"/>
      <c r="CF1934" s="40"/>
      <c r="CG1934" s="40"/>
      <c r="CH1934" s="40"/>
      <c r="CI1934" s="40"/>
      <c r="CJ1934" s="40"/>
      <c r="CK1934" s="40"/>
      <c r="CL1934" s="40"/>
      <c r="CM1934" s="40"/>
      <c r="CN1934" s="40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</row>
    <row r="1935" spans="1:172" ht="15" x14ac:dyDescent="0.3">
      <c r="A1935" s="40"/>
      <c r="B1935" s="40"/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  <c r="CB1935" s="40"/>
      <c r="CC1935" s="40"/>
      <c r="CD1935" s="40"/>
      <c r="CE1935" s="40"/>
      <c r="CF1935" s="40"/>
      <c r="CG1935" s="40"/>
      <c r="CH1935" s="40"/>
      <c r="CI1935" s="40"/>
      <c r="CJ1935" s="40"/>
      <c r="CK1935" s="40"/>
      <c r="CL1935" s="40"/>
      <c r="CM1935" s="40"/>
      <c r="CN1935" s="40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</row>
    <row r="1936" spans="1:172" ht="15" x14ac:dyDescent="0.3">
      <c r="A1936" s="40"/>
      <c r="B1936" s="40"/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  <c r="CB1936" s="40"/>
      <c r="CC1936" s="40"/>
      <c r="CD1936" s="40"/>
      <c r="CE1936" s="40"/>
      <c r="CF1936" s="40"/>
      <c r="CG1936" s="40"/>
      <c r="CH1936" s="40"/>
      <c r="CI1936" s="40"/>
      <c r="CJ1936" s="40"/>
      <c r="CK1936" s="40"/>
      <c r="CL1936" s="40"/>
      <c r="CM1936" s="40"/>
      <c r="CN1936" s="40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</row>
    <row r="1937" spans="1:172" ht="15" x14ac:dyDescent="0.3">
      <c r="A1937" s="40"/>
      <c r="B1937" s="40"/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  <c r="CB1937" s="40"/>
      <c r="CC1937" s="40"/>
      <c r="CD1937" s="40"/>
      <c r="CE1937" s="40"/>
      <c r="CF1937" s="40"/>
      <c r="CG1937" s="40"/>
      <c r="CH1937" s="40"/>
      <c r="CI1937" s="40"/>
      <c r="CJ1937" s="40"/>
      <c r="CK1937" s="40"/>
      <c r="CL1937" s="40"/>
      <c r="CM1937" s="40"/>
      <c r="CN1937" s="40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</row>
    <row r="1938" spans="1:172" ht="15" x14ac:dyDescent="0.3">
      <c r="A1938" s="40"/>
      <c r="B1938" s="40"/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  <c r="CB1938" s="40"/>
      <c r="CC1938" s="40"/>
      <c r="CD1938" s="40"/>
      <c r="CE1938" s="40"/>
      <c r="CF1938" s="40"/>
      <c r="CG1938" s="40"/>
      <c r="CH1938" s="40"/>
      <c r="CI1938" s="40"/>
      <c r="CJ1938" s="40"/>
      <c r="CK1938" s="40"/>
      <c r="CL1938" s="40"/>
      <c r="CM1938" s="40"/>
      <c r="CN1938" s="40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</row>
    <row r="1939" spans="1:172" ht="15" x14ac:dyDescent="0.3">
      <c r="A1939" s="40"/>
      <c r="B1939" s="40"/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  <c r="CB1939" s="40"/>
      <c r="CC1939" s="40"/>
      <c r="CD1939" s="40"/>
      <c r="CE1939" s="40"/>
      <c r="CF1939" s="40"/>
      <c r="CG1939" s="40"/>
      <c r="CH1939" s="40"/>
      <c r="CI1939" s="40"/>
      <c r="CJ1939" s="40"/>
      <c r="CK1939" s="40"/>
      <c r="CL1939" s="40"/>
      <c r="CM1939" s="40"/>
      <c r="CN1939" s="40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</row>
    <row r="1940" spans="1:172" ht="15" x14ac:dyDescent="0.3">
      <c r="A1940" s="40"/>
      <c r="B1940" s="40"/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  <c r="CB1940" s="40"/>
      <c r="CC1940" s="40"/>
      <c r="CD1940" s="40"/>
      <c r="CE1940" s="40"/>
      <c r="CF1940" s="40"/>
      <c r="CG1940" s="40"/>
      <c r="CH1940" s="40"/>
      <c r="CI1940" s="40"/>
      <c r="CJ1940" s="40"/>
      <c r="CK1940" s="40"/>
      <c r="CL1940" s="40"/>
      <c r="CM1940" s="40"/>
      <c r="CN1940" s="40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</row>
    <row r="1941" spans="1:172" ht="15" x14ac:dyDescent="0.3">
      <c r="A1941" s="40"/>
      <c r="B1941" s="40"/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  <c r="CB1941" s="40"/>
      <c r="CC1941" s="40"/>
      <c r="CD1941" s="40"/>
      <c r="CE1941" s="40"/>
      <c r="CF1941" s="40"/>
      <c r="CG1941" s="40"/>
      <c r="CH1941" s="40"/>
      <c r="CI1941" s="40"/>
      <c r="CJ1941" s="40"/>
      <c r="CK1941" s="40"/>
      <c r="CL1941" s="40"/>
      <c r="CM1941" s="40"/>
      <c r="CN1941" s="40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</row>
    <row r="1942" spans="1:172" ht="15" x14ac:dyDescent="0.3">
      <c r="A1942" s="40"/>
      <c r="B1942" s="40"/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  <c r="CB1942" s="40"/>
      <c r="CC1942" s="40"/>
      <c r="CD1942" s="40"/>
      <c r="CE1942" s="40"/>
      <c r="CF1942" s="40"/>
      <c r="CG1942" s="40"/>
      <c r="CH1942" s="40"/>
      <c r="CI1942" s="40"/>
      <c r="CJ1942" s="40"/>
      <c r="CK1942" s="40"/>
      <c r="CL1942" s="40"/>
      <c r="CM1942" s="40"/>
      <c r="CN1942" s="40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</row>
    <row r="1943" spans="1:172" ht="15" x14ac:dyDescent="0.3">
      <c r="A1943" s="40"/>
      <c r="B1943" s="40"/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  <c r="CB1943" s="40"/>
      <c r="CC1943" s="40"/>
      <c r="CD1943" s="40"/>
      <c r="CE1943" s="40"/>
      <c r="CF1943" s="40"/>
      <c r="CG1943" s="40"/>
      <c r="CH1943" s="40"/>
      <c r="CI1943" s="40"/>
      <c r="CJ1943" s="40"/>
      <c r="CK1943" s="40"/>
      <c r="CL1943" s="40"/>
      <c r="CM1943" s="40"/>
      <c r="CN1943" s="40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</row>
    <row r="1944" spans="1:172" ht="15" x14ac:dyDescent="0.3">
      <c r="A1944" s="40"/>
      <c r="B1944" s="40"/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  <c r="CB1944" s="40"/>
      <c r="CC1944" s="40"/>
      <c r="CD1944" s="40"/>
      <c r="CE1944" s="40"/>
      <c r="CF1944" s="40"/>
      <c r="CG1944" s="40"/>
      <c r="CH1944" s="40"/>
      <c r="CI1944" s="40"/>
      <c r="CJ1944" s="40"/>
      <c r="CK1944" s="40"/>
      <c r="CL1944" s="40"/>
      <c r="CM1944" s="40"/>
      <c r="CN1944" s="40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</row>
    <row r="1945" spans="1:172" ht="15" x14ac:dyDescent="0.3">
      <c r="A1945" s="40"/>
      <c r="B1945" s="40"/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  <c r="CB1945" s="40"/>
      <c r="CC1945" s="40"/>
      <c r="CD1945" s="40"/>
      <c r="CE1945" s="40"/>
      <c r="CF1945" s="40"/>
      <c r="CG1945" s="40"/>
      <c r="CH1945" s="40"/>
      <c r="CI1945" s="40"/>
      <c r="CJ1945" s="40"/>
      <c r="CK1945" s="40"/>
      <c r="CL1945" s="40"/>
      <c r="CM1945" s="40"/>
      <c r="CN1945" s="40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</row>
    <row r="1946" spans="1:172" ht="15" x14ac:dyDescent="0.3">
      <c r="A1946" s="40"/>
      <c r="B1946" s="40"/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  <c r="CB1946" s="40"/>
      <c r="CC1946" s="40"/>
      <c r="CD1946" s="40"/>
      <c r="CE1946" s="40"/>
      <c r="CF1946" s="40"/>
      <c r="CG1946" s="40"/>
      <c r="CH1946" s="40"/>
      <c r="CI1946" s="40"/>
      <c r="CJ1946" s="40"/>
      <c r="CK1946" s="40"/>
      <c r="CL1946" s="40"/>
      <c r="CM1946" s="40"/>
      <c r="CN1946" s="40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</row>
    <row r="1947" spans="1:172" ht="15" x14ac:dyDescent="0.3">
      <c r="A1947" s="40"/>
      <c r="B1947" s="40"/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  <c r="CB1947" s="40"/>
      <c r="CC1947" s="40"/>
      <c r="CD1947" s="40"/>
      <c r="CE1947" s="40"/>
      <c r="CF1947" s="40"/>
      <c r="CG1947" s="40"/>
      <c r="CH1947" s="40"/>
      <c r="CI1947" s="40"/>
      <c r="CJ1947" s="40"/>
      <c r="CK1947" s="40"/>
      <c r="CL1947" s="40"/>
      <c r="CM1947" s="40"/>
      <c r="CN1947" s="40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</row>
    <row r="1948" spans="1:172" ht="15" x14ac:dyDescent="0.3">
      <c r="A1948" s="40"/>
      <c r="B1948" s="40"/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  <c r="CB1948" s="40"/>
      <c r="CC1948" s="40"/>
      <c r="CD1948" s="40"/>
      <c r="CE1948" s="40"/>
      <c r="CF1948" s="40"/>
      <c r="CG1948" s="40"/>
      <c r="CH1948" s="40"/>
      <c r="CI1948" s="40"/>
      <c r="CJ1948" s="40"/>
      <c r="CK1948" s="40"/>
      <c r="CL1948" s="40"/>
      <c r="CM1948" s="40"/>
      <c r="CN1948" s="40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</row>
    <row r="1949" spans="1:172" ht="15" x14ac:dyDescent="0.3">
      <c r="A1949" s="40"/>
      <c r="B1949" s="40"/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  <c r="CG1949" s="40"/>
      <c r="CH1949" s="40"/>
      <c r="CI1949" s="40"/>
      <c r="CJ1949" s="40"/>
      <c r="CK1949" s="40"/>
      <c r="CL1949" s="40"/>
      <c r="CM1949" s="40"/>
      <c r="CN1949" s="40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</row>
    <row r="1950" spans="1:172" ht="15" x14ac:dyDescent="0.3">
      <c r="A1950" s="40"/>
      <c r="B1950" s="40"/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  <c r="CB1950" s="40"/>
      <c r="CC1950" s="40"/>
      <c r="CD1950" s="40"/>
      <c r="CE1950" s="40"/>
      <c r="CF1950" s="40"/>
      <c r="CG1950" s="40"/>
      <c r="CH1950" s="40"/>
      <c r="CI1950" s="40"/>
      <c r="CJ1950" s="40"/>
      <c r="CK1950" s="40"/>
      <c r="CL1950" s="40"/>
      <c r="CM1950" s="40"/>
      <c r="CN1950" s="40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</row>
    <row r="1951" spans="1:172" ht="15" x14ac:dyDescent="0.3">
      <c r="A1951" s="40"/>
      <c r="B1951" s="40"/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  <c r="CB1951" s="40"/>
      <c r="CC1951" s="40"/>
      <c r="CD1951" s="40"/>
      <c r="CE1951" s="40"/>
      <c r="CF1951" s="40"/>
      <c r="CG1951" s="40"/>
      <c r="CH1951" s="40"/>
      <c r="CI1951" s="40"/>
      <c r="CJ1951" s="40"/>
      <c r="CK1951" s="40"/>
      <c r="CL1951" s="40"/>
      <c r="CM1951" s="40"/>
      <c r="CN1951" s="40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</row>
    <row r="1952" spans="1:172" ht="15" x14ac:dyDescent="0.3">
      <c r="A1952" s="40"/>
      <c r="B1952" s="40"/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  <c r="CB1952" s="40"/>
      <c r="CC1952" s="40"/>
      <c r="CD1952" s="40"/>
      <c r="CE1952" s="40"/>
      <c r="CF1952" s="40"/>
      <c r="CG1952" s="40"/>
      <c r="CH1952" s="40"/>
      <c r="CI1952" s="40"/>
      <c r="CJ1952" s="40"/>
      <c r="CK1952" s="40"/>
      <c r="CL1952" s="40"/>
      <c r="CM1952" s="40"/>
      <c r="CN1952" s="40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</row>
    <row r="1953" spans="1:172" ht="15" x14ac:dyDescent="0.3">
      <c r="A1953" s="40"/>
      <c r="B1953" s="40"/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  <c r="CB1953" s="40"/>
      <c r="CC1953" s="40"/>
      <c r="CD1953" s="40"/>
      <c r="CE1953" s="40"/>
      <c r="CF1953" s="40"/>
      <c r="CG1953" s="40"/>
      <c r="CH1953" s="40"/>
      <c r="CI1953" s="40"/>
      <c r="CJ1953" s="40"/>
      <c r="CK1953" s="40"/>
      <c r="CL1953" s="40"/>
      <c r="CM1953" s="40"/>
      <c r="CN1953" s="40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</row>
    <row r="1954" spans="1:172" ht="15" x14ac:dyDescent="0.3">
      <c r="A1954" s="40"/>
      <c r="B1954" s="40"/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  <c r="CB1954" s="40"/>
      <c r="CC1954" s="40"/>
      <c r="CD1954" s="40"/>
      <c r="CE1954" s="40"/>
      <c r="CF1954" s="40"/>
      <c r="CG1954" s="40"/>
      <c r="CH1954" s="40"/>
      <c r="CI1954" s="40"/>
      <c r="CJ1954" s="40"/>
      <c r="CK1954" s="40"/>
      <c r="CL1954" s="40"/>
      <c r="CM1954" s="40"/>
      <c r="CN1954" s="40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</row>
    <row r="1955" spans="1:172" ht="15" x14ac:dyDescent="0.3">
      <c r="A1955" s="40"/>
      <c r="B1955" s="40"/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  <c r="CB1955" s="40"/>
      <c r="CC1955" s="40"/>
      <c r="CD1955" s="40"/>
      <c r="CE1955" s="40"/>
      <c r="CF1955" s="40"/>
      <c r="CG1955" s="40"/>
      <c r="CH1955" s="40"/>
      <c r="CI1955" s="40"/>
      <c r="CJ1955" s="40"/>
      <c r="CK1955" s="40"/>
      <c r="CL1955" s="40"/>
      <c r="CM1955" s="40"/>
      <c r="CN1955" s="40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</row>
    <row r="1956" spans="1:172" ht="15" x14ac:dyDescent="0.3">
      <c r="A1956" s="40"/>
      <c r="B1956" s="40"/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  <c r="CB1956" s="40"/>
      <c r="CC1956" s="40"/>
      <c r="CD1956" s="40"/>
      <c r="CE1956" s="40"/>
      <c r="CF1956" s="40"/>
      <c r="CG1956" s="40"/>
      <c r="CH1956" s="40"/>
      <c r="CI1956" s="40"/>
      <c r="CJ1956" s="40"/>
      <c r="CK1956" s="40"/>
      <c r="CL1956" s="40"/>
      <c r="CM1956" s="40"/>
      <c r="CN1956" s="40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</row>
    <row r="1957" spans="1:172" ht="15" x14ac:dyDescent="0.3">
      <c r="A1957" s="40"/>
      <c r="B1957" s="40"/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  <c r="CB1957" s="40"/>
      <c r="CC1957" s="40"/>
      <c r="CD1957" s="40"/>
      <c r="CE1957" s="40"/>
      <c r="CF1957" s="40"/>
      <c r="CG1957" s="40"/>
      <c r="CH1957" s="40"/>
      <c r="CI1957" s="40"/>
      <c r="CJ1957" s="40"/>
      <c r="CK1957" s="40"/>
      <c r="CL1957" s="40"/>
      <c r="CM1957" s="40"/>
      <c r="CN1957" s="40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</row>
    <row r="1958" spans="1:172" ht="15" x14ac:dyDescent="0.3">
      <c r="A1958" s="40"/>
      <c r="B1958" s="40"/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  <c r="CB1958" s="40"/>
      <c r="CC1958" s="40"/>
      <c r="CD1958" s="40"/>
      <c r="CE1958" s="40"/>
      <c r="CF1958" s="40"/>
      <c r="CG1958" s="40"/>
      <c r="CH1958" s="40"/>
      <c r="CI1958" s="40"/>
      <c r="CJ1958" s="40"/>
      <c r="CK1958" s="40"/>
      <c r="CL1958" s="40"/>
      <c r="CM1958" s="40"/>
      <c r="CN1958" s="40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</row>
    <row r="1959" spans="1:172" ht="15" x14ac:dyDescent="0.3">
      <c r="A1959" s="40"/>
      <c r="B1959" s="40"/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  <c r="CB1959" s="40"/>
      <c r="CC1959" s="40"/>
      <c r="CD1959" s="40"/>
      <c r="CE1959" s="40"/>
      <c r="CF1959" s="40"/>
      <c r="CG1959" s="40"/>
      <c r="CH1959" s="40"/>
      <c r="CI1959" s="40"/>
      <c r="CJ1959" s="40"/>
      <c r="CK1959" s="40"/>
      <c r="CL1959" s="40"/>
      <c r="CM1959" s="40"/>
      <c r="CN1959" s="40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</row>
    <row r="1960" spans="1:172" ht="15" x14ac:dyDescent="0.3">
      <c r="A1960" s="40"/>
      <c r="B1960" s="40"/>
      <c r="C1960" s="40"/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  <c r="CB1960" s="40"/>
      <c r="CC1960" s="40"/>
      <c r="CD1960" s="40"/>
      <c r="CE1960" s="40"/>
      <c r="CF1960" s="40"/>
      <c r="CG1960" s="40"/>
      <c r="CH1960" s="40"/>
      <c r="CI1960" s="40"/>
      <c r="CJ1960" s="40"/>
      <c r="CK1960" s="40"/>
      <c r="CL1960" s="40"/>
      <c r="CM1960" s="40"/>
      <c r="CN1960" s="40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</row>
    <row r="1961" spans="1:172" ht="15" x14ac:dyDescent="0.3">
      <c r="A1961" s="40"/>
      <c r="B1961" s="40"/>
      <c r="C1961" s="40"/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  <c r="CB1961" s="40"/>
      <c r="CC1961" s="40"/>
      <c r="CD1961" s="40"/>
      <c r="CE1961" s="40"/>
      <c r="CF1961" s="40"/>
      <c r="CG1961" s="40"/>
      <c r="CH1961" s="40"/>
      <c r="CI1961" s="40"/>
      <c r="CJ1961" s="40"/>
      <c r="CK1961" s="40"/>
      <c r="CL1961" s="40"/>
      <c r="CM1961" s="40"/>
      <c r="CN1961" s="40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</row>
    <row r="1962" spans="1:172" ht="15" x14ac:dyDescent="0.3">
      <c r="A1962" s="40"/>
      <c r="B1962" s="40"/>
      <c r="C1962" s="40"/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  <c r="CB1962" s="40"/>
      <c r="CC1962" s="40"/>
      <c r="CD1962" s="40"/>
      <c r="CE1962" s="40"/>
      <c r="CF1962" s="40"/>
      <c r="CG1962" s="40"/>
      <c r="CH1962" s="40"/>
      <c r="CI1962" s="40"/>
      <c r="CJ1962" s="40"/>
      <c r="CK1962" s="40"/>
      <c r="CL1962" s="40"/>
      <c r="CM1962" s="40"/>
      <c r="CN1962" s="40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</row>
    <row r="1963" spans="1:172" ht="15" x14ac:dyDescent="0.3">
      <c r="A1963" s="40"/>
      <c r="B1963" s="40"/>
      <c r="C1963" s="40"/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  <c r="CB1963" s="40"/>
      <c r="CC1963" s="40"/>
      <c r="CD1963" s="40"/>
      <c r="CE1963" s="40"/>
      <c r="CF1963" s="40"/>
      <c r="CG1963" s="40"/>
      <c r="CH1963" s="40"/>
      <c r="CI1963" s="40"/>
      <c r="CJ1963" s="40"/>
      <c r="CK1963" s="40"/>
      <c r="CL1963" s="40"/>
      <c r="CM1963" s="40"/>
      <c r="CN1963" s="40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</row>
    <row r="1964" spans="1:172" ht="15" x14ac:dyDescent="0.3">
      <c r="A1964" s="40"/>
      <c r="B1964" s="40"/>
      <c r="C1964" s="40"/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  <c r="CB1964" s="40"/>
      <c r="CC1964" s="40"/>
      <c r="CD1964" s="40"/>
      <c r="CE1964" s="40"/>
      <c r="CF1964" s="40"/>
      <c r="CG1964" s="40"/>
      <c r="CH1964" s="40"/>
      <c r="CI1964" s="40"/>
      <c r="CJ1964" s="40"/>
      <c r="CK1964" s="40"/>
      <c r="CL1964" s="40"/>
      <c r="CM1964" s="40"/>
      <c r="CN1964" s="40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</row>
    <row r="1965" spans="1:172" ht="15" x14ac:dyDescent="0.3">
      <c r="A1965" s="40"/>
      <c r="B1965" s="40"/>
      <c r="C1965" s="40"/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  <c r="CB1965" s="40"/>
      <c r="CC1965" s="40"/>
      <c r="CD1965" s="40"/>
      <c r="CE1965" s="40"/>
      <c r="CF1965" s="40"/>
      <c r="CG1965" s="40"/>
      <c r="CH1965" s="40"/>
      <c r="CI1965" s="40"/>
      <c r="CJ1965" s="40"/>
      <c r="CK1965" s="40"/>
      <c r="CL1965" s="40"/>
      <c r="CM1965" s="40"/>
      <c r="CN1965" s="40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</row>
    <row r="1966" spans="1:172" ht="15" x14ac:dyDescent="0.3">
      <c r="A1966" s="40"/>
      <c r="B1966" s="40"/>
      <c r="C1966" s="40"/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  <c r="CB1966" s="40"/>
      <c r="CC1966" s="40"/>
      <c r="CD1966" s="40"/>
      <c r="CE1966" s="40"/>
      <c r="CF1966" s="40"/>
      <c r="CG1966" s="40"/>
      <c r="CH1966" s="40"/>
      <c r="CI1966" s="40"/>
      <c r="CJ1966" s="40"/>
      <c r="CK1966" s="40"/>
      <c r="CL1966" s="40"/>
      <c r="CM1966" s="40"/>
      <c r="CN1966" s="40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</row>
    <row r="1967" spans="1:172" ht="15" x14ac:dyDescent="0.3">
      <c r="A1967" s="40"/>
      <c r="B1967" s="40"/>
      <c r="C1967" s="40"/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  <c r="CB1967" s="40"/>
      <c r="CC1967" s="40"/>
      <c r="CD1967" s="40"/>
      <c r="CE1967" s="40"/>
      <c r="CF1967" s="40"/>
      <c r="CG1967" s="40"/>
      <c r="CH1967" s="40"/>
      <c r="CI1967" s="40"/>
      <c r="CJ1967" s="40"/>
      <c r="CK1967" s="40"/>
      <c r="CL1967" s="40"/>
      <c r="CM1967" s="40"/>
      <c r="CN1967" s="40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</row>
    <row r="1968" spans="1:172" ht="15" x14ac:dyDescent="0.3">
      <c r="A1968" s="40"/>
      <c r="B1968" s="40"/>
      <c r="C1968" s="40"/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  <c r="CB1968" s="40"/>
      <c r="CC1968" s="40"/>
      <c r="CD1968" s="40"/>
      <c r="CE1968" s="40"/>
      <c r="CF1968" s="40"/>
      <c r="CG1968" s="40"/>
      <c r="CH1968" s="40"/>
      <c r="CI1968" s="40"/>
      <c r="CJ1968" s="40"/>
      <c r="CK1968" s="40"/>
      <c r="CL1968" s="40"/>
      <c r="CM1968" s="40"/>
      <c r="CN1968" s="40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</row>
    <row r="1969" spans="1:172" ht="15" x14ac:dyDescent="0.3">
      <c r="A1969" s="40"/>
      <c r="B1969" s="40"/>
      <c r="C1969" s="40"/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  <c r="CB1969" s="40"/>
      <c r="CC1969" s="40"/>
      <c r="CD1969" s="40"/>
      <c r="CE1969" s="40"/>
      <c r="CF1969" s="40"/>
      <c r="CG1969" s="40"/>
      <c r="CH1969" s="40"/>
      <c r="CI1969" s="40"/>
      <c r="CJ1969" s="40"/>
      <c r="CK1969" s="40"/>
      <c r="CL1969" s="40"/>
      <c r="CM1969" s="40"/>
      <c r="CN1969" s="40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</row>
    <row r="1970" spans="1:172" ht="15" x14ac:dyDescent="0.3">
      <c r="A1970" s="40"/>
      <c r="B1970" s="40"/>
      <c r="C1970" s="40"/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  <c r="CB1970" s="40"/>
      <c r="CC1970" s="40"/>
      <c r="CD1970" s="40"/>
      <c r="CE1970" s="40"/>
      <c r="CF1970" s="40"/>
      <c r="CG1970" s="40"/>
      <c r="CH1970" s="40"/>
      <c r="CI1970" s="40"/>
      <c r="CJ1970" s="40"/>
      <c r="CK1970" s="40"/>
      <c r="CL1970" s="40"/>
      <c r="CM1970" s="40"/>
      <c r="CN1970" s="40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</row>
    <row r="1971" spans="1:172" ht="15" x14ac:dyDescent="0.3">
      <c r="A1971" s="40"/>
      <c r="B1971" s="40"/>
      <c r="C1971" s="40"/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  <c r="CB1971" s="40"/>
      <c r="CC1971" s="40"/>
      <c r="CD1971" s="40"/>
      <c r="CE1971" s="40"/>
      <c r="CF1971" s="40"/>
      <c r="CG1971" s="40"/>
      <c r="CH1971" s="40"/>
      <c r="CI1971" s="40"/>
      <c r="CJ1971" s="40"/>
      <c r="CK1971" s="40"/>
      <c r="CL1971" s="40"/>
      <c r="CM1971" s="40"/>
      <c r="CN1971" s="40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</row>
    <row r="1972" spans="1:172" ht="15" x14ac:dyDescent="0.3">
      <c r="A1972" s="40"/>
      <c r="B1972" s="40"/>
      <c r="C1972" s="40"/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  <c r="CB1972" s="40"/>
      <c r="CC1972" s="40"/>
      <c r="CD1972" s="40"/>
      <c r="CE1972" s="40"/>
      <c r="CF1972" s="40"/>
      <c r="CG1972" s="40"/>
      <c r="CH1972" s="40"/>
      <c r="CI1972" s="40"/>
      <c r="CJ1972" s="40"/>
      <c r="CK1972" s="40"/>
      <c r="CL1972" s="40"/>
      <c r="CM1972" s="40"/>
      <c r="CN1972" s="40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</row>
    <row r="1973" spans="1:172" ht="15" x14ac:dyDescent="0.3">
      <c r="A1973" s="40"/>
      <c r="B1973" s="40"/>
      <c r="C1973" s="40"/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  <c r="CB1973" s="40"/>
      <c r="CC1973" s="40"/>
      <c r="CD1973" s="40"/>
      <c r="CE1973" s="40"/>
      <c r="CF1973" s="40"/>
      <c r="CG1973" s="40"/>
      <c r="CH1973" s="40"/>
      <c r="CI1973" s="40"/>
      <c r="CJ1973" s="40"/>
      <c r="CK1973" s="40"/>
      <c r="CL1973" s="40"/>
      <c r="CM1973" s="40"/>
      <c r="CN1973" s="40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</row>
    <row r="1974" spans="1:172" ht="15" x14ac:dyDescent="0.3">
      <c r="A1974" s="40"/>
      <c r="B1974" s="40"/>
      <c r="C1974" s="40"/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  <c r="CB1974" s="40"/>
      <c r="CC1974" s="40"/>
      <c r="CD1974" s="40"/>
      <c r="CE1974" s="40"/>
      <c r="CF1974" s="40"/>
      <c r="CG1974" s="40"/>
      <c r="CH1974" s="40"/>
      <c r="CI1974" s="40"/>
      <c r="CJ1974" s="40"/>
      <c r="CK1974" s="40"/>
      <c r="CL1974" s="40"/>
      <c r="CM1974" s="40"/>
      <c r="CN1974" s="40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</row>
    <row r="1975" spans="1:172" ht="15" x14ac:dyDescent="0.3">
      <c r="A1975" s="40"/>
      <c r="B1975" s="40"/>
      <c r="C1975" s="40"/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  <c r="CB1975" s="40"/>
      <c r="CC1975" s="40"/>
      <c r="CD1975" s="40"/>
      <c r="CE1975" s="40"/>
      <c r="CF1975" s="40"/>
      <c r="CG1975" s="40"/>
      <c r="CH1975" s="40"/>
      <c r="CI1975" s="40"/>
      <c r="CJ1975" s="40"/>
      <c r="CK1975" s="40"/>
      <c r="CL1975" s="40"/>
      <c r="CM1975" s="40"/>
      <c r="CN1975" s="40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</row>
    <row r="1976" spans="1:172" ht="15" x14ac:dyDescent="0.3">
      <c r="A1976" s="40"/>
      <c r="B1976" s="40"/>
      <c r="C1976" s="40"/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  <c r="CG1976" s="40"/>
      <c r="CH1976" s="40"/>
      <c r="CI1976" s="40"/>
      <c r="CJ1976" s="40"/>
      <c r="CK1976" s="40"/>
      <c r="CL1976" s="40"/>
      <c r="CM1976" s="40"/>
      <c r="CN1976" s="40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</row>
    <row r="1977" spans="1:172" ht="15" x14ac:dyDescent="0.3">
      <c r="A1977" s="40"/>
      <c r="B1977" s="40"/>
      <c r="C1977" s="40"/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  <c r="CB1977" s="40"/>
      <c r="CC1977" s="40"/>
      <c r="CD1977" s="40"/>
      <c r="CE1977" s="40"/>
      <c r="CF1977" s="40"/>
      <c r="CG1977" s="40"/>
      <c r="CH1977" s="40"/>
      <c r="CI1977" s="40"/>
      <c r="CJ1977" s="40"/>
      <c r="CK1977" s="40"/>
      <c r="CL1977" s="40"/>
      <c r="CM1977" s="40"/>
      <c r="CN1977" s="40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</row>
    <row r="1978" spans="1:172" ht="15" x14ac:dyDescent="0.3">
      <c r="A1978" s="40"/>
      <c r="B1978" s="40"/>
      <c r="C1978" s="40"/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  <c r="CB1978" s="40"/>
      <c r="CC1978" s="40"/>
      <c r="CD1978" s="40"/>
      <c r="CE1978" s="40"/>
      <c r="CF1978" s="40"/>
      <c r="CG1978" s="40"/>
      <c r="CH1978" s="40"/>
      <c r="CI1978" s="40"/>
      <c r="CJ1978" s="40"/>
      <c r="CK1978" s="40"/>
      <c r="CL1978" s="40"/>
      <c r="CM1978" s="40"/>
      <c r="CN1978" s="40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</row>
    <row r="1979" spans="1:172" ht="15" x14ac:dyDescent="0.3">
      <c r="A1979" s="40"/>
      <c r="B1979" s="40"/>
      <c r="C1979" s="40"/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  <c r="CB1979" s="40"/>
      <c r="CC1979" s="40"/>
      <c r="CD1979" s="40"/>
      <c r="CE1979" s="40"/>
      <c r="CF1979" s="40"/>
      <c r="CG1979" s="40"/>
      <c r="CH1979" s="40"/>
      <c r="CI1979" s="40"/>
      <c r="CJ1979" s="40"/>
      <c r="CK1979" s="40"/>
      <c r="CL1979" s="40"/>
      <c r="CM1979" s="40"/>
      <c r="CN1979" s="40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</row>
    <row r="1980" spans="1:172" ht="15" x14ac:dyDescent="0.3">
      <c r="A1980" s="40"/>
      <c r="B1980" s="40"/>
      <c r="C1980" s="40"/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  <c r="CG1980" s="40"/>
      <c r="CH1980" s="40"/>
      <c r="CI1980" s="40"/>
      <c r="CJ1980" s="40"/>
      <c r="CK1980" s="40"/>
      <c r="CL1980" s="40"/>
      <c r="CM1980" s="40"/>
      <c r="CN1980" s="40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</row>
    <row r="1981" spans="1:172" ht="15" x14ac:dyDescent="0.3">
      <c r="A1981" s="40"/>
      <c r="B1981" s="40"/>
      <c r="C1981" s="40"/>
      <c r="D1981" s="40"/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  <c r="CB1981" s="40"/>
      <c r="CC1981" s="40"/>
      <c r="CD1981" s="40"/>
      <c r="CE1981" s="40"/>
      <c r="CF1981" s="40"/>
      <c r="CG1981" s="40"/>
      <c r="CH1981" s="40"/>
      <c r="CI1981" s="40"/>
      <c r="CJ1981" s="40"/>
      <c r="CK1981" s="40"/>
      <c r="CL1981" s="40"/>
      <c r="CM1981" s="40"/>
      <c r="CN1981" s="40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</row>
    <row r="1982" spans="1:172" ht="15" x14ac:dyDescent="0.3">
      <c r="A1982" s="40"/>
      <c r="B1982" s="40"/>
      <c r="C1982" s="40"/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  <c r="CB1982" s="40"/>
      <c r="CC1982" s="40"/>
      <c r="CD1982" s="40"/>
      <c r="CE1982" s="40"/>
      <c r="CF1982" s="40"/>
      <c r="CG1982" s="40"/>
      <c r="CH1982" s="40"/>
      <c r="CI1982" s="40"/>
      <c r="CJ1982" s="40"/>
      <c r="CK1982" s="40"/>
      <c r="CL1982" s="40"/>
      <c r="CM1982" s="40"/>
      <c r="CN1982" s="40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</row>
    <row r="1983" spans="1:172" ht="15" x14ac:dyDescent="0.3">
      <c r="A1983" s="40"/>
      <c r="B1983" s="40"/>
      <c r="C1983" s="40"/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  <c r="CB1983" s="40"/>
      <c r="CC1983" s="40"/>
      <c r="CD1983" s="40"/>
      <c r="CE1983" s="40"/>
      <c r="CF1983" s="40"/>
      <c r="CG1983" s="40"/>
      <c r="CH1983" s="40"/>
      <c r="CI1983" s="40"/>
      <c r="CJ1983" s="40"/>
      <c r="CK1983" s="40"/>
      <c r="CL1983" s="40"/>
      <c r="CM1983" s="40"/>
      <c r="CN1983" s="40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</row>
    <row r="1984" spans="1:172" ht="15" x14ac:dyDescent="0.3">
      <c r="A1984" s="40"/>
      <c r="B1984" s="40"/>
      <c r="C1984" s="40"/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  <c r="CB1984" s="40"/>
      <c r="CC1984" s="40"/>
      <c r="CD1984" s="40"/>
      <c r="CE1984" s="40"/>
      <c r="CF1984" s="40"/>
      <c r="CG1984" s="40"/>
      <c r="CH1984" s="40"/>
      <c r="CI1984" s="40"/>
      <c r="CJ1984" s="40"/>
      <c r="CK1984" s="40"/>
      <c r="CL1984" s="40"/>
      <c r="CM1984" s="40"/>
      <c r="CN1984" s="40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</row>
    <row r="1985" spans="1:172" ht="15" x14ac:dyDescent="0.3">
      <c r="A1985" s="40"/>
      <c r="B1985" s="40"/>
      <c r="C1985" s="40"/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  <c r="CB1985" s="40"/>
      <c r="CC1985" s="40"/>
      <c r="CD1985" s="40"/>
      <c r="CE1985" s="40"/>
      <c r="CF1985" s="40"/>
      <c r="CG1985" s="40"/>
      <c r="CH1985" s="40"/>
      <c r="CI1985" s="40"/>
      <c r="CJ1985" s="40"/>
      <c r="CK1985" s="40"/>
      <c r="CL1985" s="40"/>
      <c r="CM1985" s="40"/>
      <c r="CN1985" s="40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</row>
    <row r="1986" spans="1:172" ht="15" x14ac:dyDescent="0.3">
      <c r="A1986" s="40"/>
      <c r="B1986" s="40"/>
      <c r="C1986" s="40"/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  <c r="CB1986" s="40"/>
      <c r="CC1986" s="40"/>
      <c r="CD1986" s="40"/>
      <c r="CE1986" s="40"/>
      <c r="CF1986" s="40"/>
      <c r="CG1986" s="40"/>
      <c r="CH1986" s="40"/>
      <c r="CI1986" s="40"/>
      <c r="CJ1986" s="40"/>
      <c r="CK1986" s="40"/>
      <c r="CL1986" s="40"/>
      <c r="CM1986" s="40"/>
      <c r="CN1986" s="40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</row>
    <row r="1987" spans="1:172" ht="15" x14ac:dyDescent="0.3">
      <c r="A1987" s="40"/>
      <c r="B1987" s="40"/>
      <c r="C1987" s="40"/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  <c r="CB1987" s="40"/>
      <c r="CC1987" s="40"/>
      <c r="CD1987" s="40"/>
      <c r="CE1987" s="40"/>
      <c r="CF1987" s="40"/>
      <c r="CG1987" s="40"/>
      <c r="CH1987" s="40"/>
      <c r="CI1987" s="40"/>
      <c r="CJ1987" s="40"/>
      <c r="CK1987" s="40"/>
      <c r="CL1987" s="40"/>
      <c r="CM1987" s="40"/>
      <c r="CN1987" s="40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</row>
    <row r="1988" spans="1:172" ht="15" x14ac:dyDescent="0.3">
      <c r="A1988" s="40"/>
      <c r="B1988" s="40"/>
      <c r="C1988" s="40"/>
      <c r="D1988" s="40"/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  <c r="CG1988" s="40"/>
      <c r="CH1988" s="40"/>
      <c r="CI1988" s="40"/>
      <c r="CJ1988" s="40"/>
      <c r="CK1988" s="40"/>
      <c r="CL1988" s="40"/>
      <c r="CM1988" s="40"/>
      <c r="CN1988" s="40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</row>
    <row r="1989" spans="1:172" ht="15" x14ac:dyDescent="0.3">
      <c r="A1989" s="40"/>
      <c r="B1989" s="40"/>
      <c r="C1989" s="40"/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  <c r="CB1989" s="40"/>
      <c r="CC1989" s="40"/>
      <c r="CD1989" s="40"/>
      <c r="CE1989" s="40"/>
      <c r="CF1989" s="40"/>
      <c r="CG1989" s="40"/>
      <c r="CH1989" s="40"/>
      <c r="CI1989" s="40"/>
      <c r="CJ1989" s="40"/>
      <c r="CK1989" s="40"/>
      <c r="CL1989" s="40"/>
      <c r="CM1989" s="40"/>
      <c r="CN1989" s="40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</row>
    <row r="1990" spans="1:172" ht="15" x14ac:dyDescent="0.3">
      <c r="A1990" s="40"/>
      <c r="B1990" s="40"/>
      <c r="C1990" s="40"/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  <c r="CB1990" s="40"/>
      <c r="CC1990" s="40"/>
      <c r="CD1990" s="40"/>
      <c r="CE1990" s="40"/>
      <c r="CF1990" s="40"/>
      <c r="CG1990" s="40"/>
      <c r="CH1990" s="40"/>
      <c r="CI1990" s="40"/>
      <c r="CJ1990" s="40"/>
      <c r="CK1990" s="40"/>
      <c r="CL1990" s="40"/>
      <c r="CM1990" s="40"/>
      <c r="CN1990" s="40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</row>
    <row r="1991" spans="1:172" ht="15" x14ac:dyDescent="0.3">
      <c r="A1991" s="40"/>
      <c r="B1991" s="40"/>
      <c r="C1991" s="40"/>
      <c r="D1991" s="40"/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  <c r="CB1991" s="40"/>
      <c r="CC1991" s="40"/>
      <c r="CD1991" s="40"/>
      <c r="CE1991" s="40"/>
      <c r="CF1991" s="40"/>
      <c r="CG1991" s="40"/>
      <c r="CH1991" s="40"/>
      <c r="CI1991" s="40"/>
      <c r="CJ1991" s="40"/>
      <c r="CK1991" s="40"/>
      <c r="CL1991" s="40"/>
      <c r="CM1991" s="40"/>
      <c r="CN1991" s="40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</row>
    <row r="1992" spans="1:172" ht="15" x14ac:dyDescent="0.3">
      <c r="A1992" s="40"/>
      <c r="B1992" s="40"/>
      <c r="C1992" s="40"/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  <c r="CB1992" s="40"/>
      <c r="CC1992" s="40"/>
      <c r="CD1992" s="40"/>
      <c r="CE1992" s="40"/>
      <c r="CF1992" s="40"/>
      <c r="CG1992" s="40"/>
      <c r="CH1992" s="40"/>
      <c r="CI1992" s="40"/>
      <c r="CJ1992" s="40"/>
      <c r="CK1992" s="40"/>
      <c r="CL1992" s="40"/>
      <c r="CM1992" s="40"/>
      <c r="CN1992" s="40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</row>
    <row r="1993" spans="1:172" ht="15" x14ac:dyDescent="0.3">
      <c r="A1993" s="40"/>
      <c r="B1993" s="40"/>
      <c r="C1993" s="40"/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  <c r="CB1993" s="40"/>
      <c r="CC1993" s="40"/>
      <c r="CD1993" s="40"/>
      <c r="CE1993" s="40"/>
      <c r="CF1993" s="40"/>
      <c r="CG1993" s="40"/>
      <c r="CH1993" s="40"/>
      <c r="CI1993" s="40"/>
      <c r="CJ1993" s="40"/>
      <c r="CK1993" s="40"/>
      <c r="CL1993" s="40"/>
      <c r="CM1993" s="40"/>
      <c r="CN1993" s="40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</row>
    <row r="1994" spans="1:172" ht="15" x14ac:dyDescent="0.3">
      <c r="A1994" s="40"/>
      <c r="B1994" s="40"/>
      <c r="C1994" s="40"/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  <c r="CB1994" s="40"/>
      <c r="CC1994" s="40"/>
      <c r="CD1994" s="40"/>
      <c r="CE1994" s="40"/>
      <c r="CF1994" s="40"/>
      <c r="CG1994" s="40"/>
      <c r="CH1994" s="40"/>
      <c r="CI1994" s="40"/>
      <c r="CJ1994" s="40"/>
      <c r="CK1994" s="40"/>
      <c r="CL1994" s="40"/>
      <c r="CM1994" s="40"/>
      <c r="CN1994" s="40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</row>
    <row r="1995" spans="1:172" ht="15" x14ac:dyDescent="0.3">
      <c r="A1995" s="40"/>
      <c r="B1995" s="40"/>
      <c r="C1995" s="40"/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  <c r="CB1995" s="40"/>
      <c r="CC1995" s="40"/>
      <c r="CD1995" s="40"/>
      <c r="CE1995" s="40"/>
      <c r="CF1995" s="40"/>
      <c r="CG1995" s="40"/>
      <c r="CH1995" s="40"/>
      <c r="CI1995" s="40"/>
      <c r="CJ1995" s="40"/>
      <c r="CK1995" s="40"/>
      <c r="CL1995" s="40"/>
      <c r="CM1995" s="40"/>
      <c r="CN1995" s="40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</row>
    <row r="1996" spans="1:172" ht="15" x14ac:dyDescent="0.3">
      <c r="A1996" s="40"/>
      <c r="B1996" s="40"/>
      <c r="C1996" s="40"/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  <c r="CB1996" s="40"/>
      <c r="CC1996" s="40"/>
      <c r="CD1996" s="40"/>
      <c r="CE1996" s="40"/>
      <c r="CF1996" s="40"/>
      <c r="CG1996" s="40"/>
      <c r="CH1996" s="40"/>
      <c r="CI1996" s="40"/>
      <c r="CJ1996" s="40"/>
      <c r="CK1996" s="40"/>
      <c r="CL1996" s="40"/>
      <c r="CM1996" s="40"/>
      <c r="CN1996" s="40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</row>
    <row r="1997" spans="1:172" ht="15" x14ac:dyDescent="0.3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  <c r="CB1997" s="40"/>
      <c r="CC1997" s="40"/>
      <c r="CD1997" s="40"/>
      <c r="CE1997" s="40"/>
      <c r="CF1997" s="40"/>
      <c r="CG1997" s="40"/>
      <c r="CH1997" s="40"/>
      <c r="CI1997" s="40"/>
      <c r="CJ1997" s="40"/>
      <c r="CK1997" s="40"/>
      <c r="CL1997" s="40"/>
      <c r="CM1997" s="40"/>
      <c r="CN1997" s="40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</row>
    <row r="1998" spans="1:172" ht="15" x14ac:dyDescent="0.3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  <c r="CB1998" s="40"/>
      <c r="CC1998" s="40"/>
      <c r="CD1998" s="40"/>
      <c r="CE1998" s="40"/>
      <c r="CF1998" s="40"/>
      <c r="CG1998" s="40"/>
      <c r="CH1998" s="40"/>
      <c r="CI1998" s="40"/>
      <c r="CJ1998" s="40"/>
      <c r="CK1998" s="40"/>
      <c r="CL1998" s="40"/>
      <c r="CM1998" s="40"/>
      <c r="CN1998" s="40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</row>
    <row r="1999" spans="1:172" ht="15" x14ac:dyDescent="0.3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  <c r="CB1999" s="40"/>
      <c r="CC1999" s="40"/>
      <c r="CD1999" s="40"/>
      <c r="CE1999" s="40"/>
      <c r="CF1999" s="40"/>
      <c r="CG1999" s="40"/>
      <c r="CH1999" s="40"/>
      <c r="CI1999" s="40"/>
      <c r="CJ1999" s="40"/>
      <c r="CK1999" s="40"/>
      <c r="CL1999" s="40"/>
      <c r="CM1999" s="40"/>
      <c r="CN1999" s="40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</row>
    <row r="2000" spans="1:172" ht="15" x14ac:dyDescent="0.3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  <c r="CB2000" s="40"/>
      <c r="CC2000" s="40"/>
      <c r="CD2000" s="40"/>
      <c r="CE2000" s="40"/>
      <c r="CF2000" s="40"/>
      <c r="CG2000" s="40"/>
      <c r="CH2000" s="40"/>
      <c r="CI2000" s="40"/>
      <c r="CJ2000" s="40"/>
      <c r="CK2000" s="40"/>
      <c r="CL2000" s="40"/>
      <c r="CM2000" s="40"/>
      <c r="CN2000" s="40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</row>
    <row r="2001" spans="1:172" ht="15" x14ac:dyDescent="0.3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  <c r="CB2001" s="40"/>
      <c r="CC2001" s="40"/>
      <c r="CD2001" s="40"/>
      <c r="CE2001" s="40"/>
      <c r="CF2001" s="40"/>
      <c r="CG2001" s="40"/>
      <c r="CH2001" s="40"/>
      <c r="CI2001" s="40"/>
      <c r="CJ2001" s="40"/>
      <c r="CK2001" s="40"/>
      <c r="CL2001" s="40"/>
      <c r="CM2001" s="40"/>
      <c r="CN2001" s="40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</row>
    <row r="2002" spans="1:172" ht="15" x14ac:dyDescent="0.3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  <c r="CB2002" s="40"/>
      <c r="CC2002" s="40"/>
      <c r="CD2002" s="40"/>
      <c r="CE2002" s="40"/>
      <c r="CF2002" s="40"/>
      <c r="CG2002" s="40"/>
      <c r="CH2002" s="40"/>
      <c r="CI2002" s="40"/>
      <c r="CJ2002" s="40"/>
      <c r="CK2002" s="40"/>
      <c r="CL2002" s="40"/>
      <c r="CM2002" s="40"/>
      <c r="CN2002" s="40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</row>
    <row r="2003" spans="1:172" ht="15" x14ac:dyDescent="0.3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  <c r="CB2003" s="40"/>
      <c r="CC2003" s="40"/>
      <c r="CD2003" s="40"/>
      <c r="CE2003" s="40"/>
      <c r="CF2003" s="40"/>
      <c r="CG2003" s="40"/>
      <c r="CH2003" s="40"/>
      <c r="CI2003" s="40"/>
      <c r="CJ2003" s="40"/>
      <c r="CK2003" s="40"/>
      <c r="CL2003" s="40"/>
      <c r="CM2003" s="40"/>
      <c r="CN2003" s="40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</row>
    <row r="2004" spans="1:172" ht="15" x14ac:dyDescent="0.3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  <c r="CB2004" s="40"/>
      <c r="CC2004" s="40"/>
      <c r="CD2004" s="40"/>
      <c r="CE2004" s="40"/>
      <c r="CF2004" s="40"/>
      <c r="CG2004" s="40"/>
      <c r="CH2004" s="40"/>
      <c r="CI2004" s="40"/>
      <c r="CJ2004" s="40"/>
      <c r="CK2004" s="40"/>
      <c r="CL2004" s="40"/>
      <c r="CM2004" s="40"/>
      <c r="CN2004" s="40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</row>
    <row r="2005" spans="1:172" ht="15" x14ac:dyDescent="0.3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  <c r="CB2005" s="40"/>
      <c r="CC2005" s="40"/>
      <c r="CD2005" s="40"/>
      <c r="CE2005" s="40"/>
      <c r="CF2005" s="40"/>
      <c r="CG2005" s="40"/>
      <c r="CH2005" s="40"/>
      <c r="CI2005" s="40"/>
      <c r="CJ2005" s="40"/>
      <c r="CK2005" s="40"/>
      <c r="CL2005" s="40"/>
      <c r="CM2005" s="40"/>
      <c r="CN2005" s="40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</row>
    <row r="2006" spans="1:172" ht="15" x14ac:dyDescent="0.3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  <c r="CB2006" s="40"/>
      <c r="CC2006" s="40"/>
      <c r="CD2006" s="40"/>
      <c r="CE2006" s="40"/>
      <c r="CF2006" s="40"/>
      <c r="CG2006" s="40"/>
      <c r="CH2006" s="40"/>
      <c r="CI2006" s="40"/>
      <c r="CJ2006" s="40"/>
      <c r="CK2006" s="40"/>
      <c r="CL2006" s="40"/>
      <c r="CM2006" s="40"/>
      <c r="CN2006" s="40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</row>
    <row r="2007" spans="1:172" ht="15" x14ac:dyDescent="0.3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  <c r="CB2007" s="40"/>
      <c r="CC2007" s="40"/>
      <c r="CD2007" s="40"/>
      <c r="CE2007" s="40"/>
      <c r="CF2007" s="40"/>
      <c r="CG2007" s="40"/>
      <c r="CH2007" s="40"/>
      <c r="CI2007" s="40"/>
      <c r="CJ2007" s="40"/>
      <c r="CK2007" s="40"/>
      <c r="CL2007" s="40"/>
      <c r="CM2007" s="40"/>
      <c r="CN2007" s="40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</row>
    <row r="2008" spans="1:172" ht="15" x14ac:dyDescent="0.3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  <c r="CB2008" s="40"/>
      <c r="CC2008" s="40"/>
      <c r="CD2008" s="40"/>
      <c r="CE2008" s="40"/>
      <c r="CF2008" s="40"/>
      <c r="CG2008" s="40"/>
      <c r="CH2008" s="40"/>
      <c r="CI2008" s="40"/>
      <c r="CJ2008" s="40"/>
      <c r="CK2008" s="40"/>
      <c r="CL2008" s="40"/>
      <c r="CM2008" s="40"/>
      <c r="CN2008" s="40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</row>
    <row r="2009" spans="1:172" ht="15" x14ac:dyDescent="0.3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  <c r="CB2009" s="40"/>
      <c r="CC2009" s="40"/>
      <c r="CD2009" s="40"/>
      <c r="CE2009" s="40"/>
      <c r="CF2009" s="40"/>
      <c r="CG2009" s="40"/>
      <c r="CH2009" s="40"/>
      <c r="CI2009" s="40"/>
      <c r="CJ2009" s="40"/>
      <c r="CK2009" s="40"/>
      <c r="CL2009" s="40"/>
      <c r="CM2009" s="40"/>
      <c r="CN2009" s="40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</row>
    <row r="2010" spans="1:172" ht="15" x14ac:dyDescent="0.3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  <c r="CB2010" s="40"/>
      <c r="CC2010" s="40"/>
      <c r="CD2010" s="40"/>
      <c r="CE2010" s="40"/>
      <c r="CF2010" s="40"/>
      <c r="CG2010" s="40"/>
      <c r="CH2010" s="40"/>
      <c r="CI2010" s="40"/>
      <c r="CJ2010" s="40"/>
      <c r="CK2010" s="40"/>
      <c r="CL2010" s="40"/>
      <c r="CM2010" s="40"/>
      <c r="CN2010" s="40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</row>
    <row r="2011" spans="1:172" ht="15" x14ac:dyDescent="0.3">
      <c r="A2011" s="40"/>
      <c r="B2011" s="40"/>
      <c r="C2011" s="40"/>
      <c r="D2011" s="40"/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  <c r="CB2011" s="40"/>
      <c r="CC2011" s="40"/>
      <c r="CD2011" s="40"/>
      <c r="CE2011" s="40"/>
      <c r="CF2011" s="40"/>
      <c r="CG2011" s="40"/>
      <c r="CH2011" s="40"/>
      <c r="CI2011" s="40"/>
      <c r="CJ2011" s="40"/>
      <c r="CK2011" s="40"/>
      <c r="CL2011" s="40"/>
      <c r="CM2011" s="40"/>
      <c r="CN2011" s="40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</row>
    <row r="2012" spans="1:172" ht="15" x14ac:dyDescent="0.3">
      <c r="A2012" s="40"/>
      <c r="B2012" s="40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  <c r="CB2012" s="40"/>
      <c r="CC2012" s="40"/>
      <c r="CD2012" s="40"/>
      <c r="CE2012" s="40"/>
      <c r="CF2012" s="40"/>
      <c r="CG2012" s="40"/>
      <c r="CH2012" s="40"/>
      <c r="CI2012" s="40"/>
      <c r="CJ2012" s="40"/>
      <c r="CK2012" s="40"/>
      <c r="CL2012" s="40"/>
      <c r="CM2012" s="40"/>
      <c r="CN2012" s="40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</row>
    <row r="2013" spans="1:172" ht="15" x14ac:dyDescent="0.3">
      <c r="A2013" s="40"/>
      <c r="B2013" s="40"/>
      <c r="C2013" s="40"/>
      <c r="D2013" s="40"/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  <c r="CB2013" s="40"/>
      <c r="CC2013" s="40"/>
      <c r="CD2013" s="40"/>
      <c r="CE2013" s="40"/>
      <c r="CF2013" s="40"/>
      <c r="CG2013" s="40"/>
      <c r="CH2013" s="40"/>
      <c r="CI2013" s="40"/>
      <c r="CJ2013" s="40"/>
      <c r="CK2013" s="40"/>
      <c r="CL2013" s="40"/>
      <c r="CM2013" s="40"/>
      <c r="CN2013" s="40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</row>
    <row r="2014" spans="1:172" ht="15" x14ac:dyDescent="0.3">
      <c r="A2014" s="40"/>
      <c r="B2014" s="40"/>
      <c r="C2014" s="40"/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  <c r="AR2014" s="40"/>
      <c r="AS2014" s="40"/>
      <c r="AT2014" s="40"/>
      <c r="AU2014" s="40"/>
      <c r="AV2014" s="40"/>
      <c r="AW2014" s="40"/>
      <c r="AX2014" s="40"/>
      <c r="AY2014" s="40"/>
      <c r="AZ2014" s="40"/>
      <c r="BA2014" s="40"/>
      <c r="BB2014" s="40"/>
      <c r="BC2014" s="40"/>
      <c r="BD2014" s="40"/>
      <c r="BE2014" s="40"/>
      <c r="BF2014" s="40"/>
      <c r="BG2014" s="40"/>
      <c r="BH2014" s="40"/>
      <c r="BI2014" s="40"/>
      <c r="BJ2014" s="40"/>
      <c r="BK2014" s="40"/>
      <c r="BL2014" s="40"/>
      <c r="BM2014" s="40"/>
      <c r="BN2014" s="40"/>
      <c r="BO2014" s="40"/>
      <c r="BP2014" s="40"/>
      <c r="BQ2014" s="40"/>
      <c r="BR2014" s="40"/>
      <c r="BS2014" s="40"/>
      <c r="BT2014" s="40"/>
      <c r="BU2014" s="40"/>
      <c r="BV2014" s="40"/>
      <c r="BW2014" s="40"/>
      <c r="BX2014" s="40"/>
      <c r="BY2014" s="40"/>
      <c r="BZ2014" s="40"/>
      <c r="CA2014" s="40"/>
      <c r="CB2014" s="40"/>
      <c r="CC2014" s="40"/>
      <c r="CD2014" s="40"/>
      <c r="CE2014" s="40"/>
      <c r="CF2014" s="40"/>
      <c r="CG2014" s="40"/>
      <c r="CH2014" s="40"/>
      <c r="CI2014" s="40"/>
      <c r="CJ2014" s="40"/>
      <c r="CK2014" s="40"/>
      <c r="CL2014" s="40"/>
      <c r="CM2014" s="40"/>
      <c r="CN2014" s="40"/>
      <c r="CO2014" s="40"/>
      <c r="CP2014" s="40"/>
      <c r="CQ2014" s="40"/>
      <c r="CR2014" s="40"/>
      <c r="CS2014" s="40"/>
      <c r="CT2014" s="40"/>
      <c r="CU2014" s="40"/>
      <c r="CV2014" s="40"/>
      <c r="CW2014" s="40"/>
      <c r="CX2014" s="40"/>
      <c r="CY2014" s="40"/>
      <c r="CZ2014" s="40"/>
      <c r="DA2014" s="40"/>
      <c r="DB2014" s="40"/>
      <c r="DC2014" s="40"/>
      <c r="DD2014" s="40"/>
      <c r="DE2014" s="40"/>
      <c r="DF2014" s="40"/>
      <c r="DG2014" s="40"/>
      <c r="DH2014" s="40"/>
      <c r="DI2014" s="40"/>
      <c r="DJ2014" s="40"/>
      <c r="DK2014" s="40"/>
      <c r="DL2014" s="40"/>
      <c r="DM2014" s="40"/>
      <c r="DN2014" s="40"/>
      <c r="DO2014" s="40"/>
      <c r="DP2014" s="40"/>
      <c r="DQ2014" s="40"/>
      <c r="DR2014" s="40"/>
      <c r="DS2014" s="40"/>
      <c r="DT2014" s="40"/>
      <c r="DU2014" s="40"/>
      <c r="DV2014" s="40"/>
      <c r="DW2014" s="40"/>
      <c r="DX2014" s="40"/>
      <c r="DY2014" s="40"/>
      <c r="DZ2014" s="40"/>
      <c r="EA2014" s="40"/>
      <c r="EB2014" s="40"/>
      <c r="EC2014" s="40"/>
      <c r="ED2014" s="40"/>
      <c r="EE2014" s="40"/>
      <c r="EF2014" s="40"/>
      <c r="EG2014" s="40"/>
      <c r="EH2014" s="40"/>
      <c r="EI2014" s="40"/>
      <c r="EJ2014" s="40"/>
      <c r="EK2014" s="40"/>
      <c r="EL2014" s="40"/>
      <c r="EM2014" s="40"/>
      <c r="EN2014" s="40"/>
      <c r="EO2014" s="40"/>
      <c r="EP2014" s="40"/>
      <c r="EQ2014" s="40"/>
      <c r="ER2014" s="40"/>
      <c r="ES2014" s="40"/>
      <c r="ET2014" s="40"/>
      <c r="EU2014" s="40"/>
      <c r="EV2014" s="40"/>
      <c r="EW2014" s="40"/>
      <c r="EX2014" s="40"/>
      <c r="EY2014" s="40"/>
      <c r="EZ2014" s="40"/>
      <c r="FA2014" s="40"/>
      <c r="FB2014" s="40"/>
      <c r="FC2014" s="40"/>
      <c r="FD2014" s="40"/>
      <c r="FE2014" s="40"/>
      <c r="FF2014" s="40"/>
      <c r="FG2014" s="40"/>
      <c r="FH2014" s="40"/>
      <c r="FI2014" s="40"/>
      <c r="FJ2014" s="40"/>
      <c r="FK2014" s="40"/>
      <c r="FL2014" s="40"/>
      <c r="FM2014" s="40"/>
      <c r="FN2014" s="40"/>
      <c r="FO2014" s="40"/>
      <c r="FP2014" s="40"/>
    </row>
    <row r="2015" spans="1:172" ht="15" x14ac:dyDescent="0.3">
      <c r="A2015" s="40"/>
      <c r="B2015" s="40"/>
      <c r="C2015" s="40"/>
      <c r="D2015" s="40"/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  <c r="AR2015" s="40"/>
      <c r="AS2015" s="40"/>
      <c r="AT2015" s="40"/>
      <c r="AU2015" s="40"/>
      <c r="AV2015" s="40"/>
      <c r="AW2015" s="40"/>
      <c r="AX2015" s="40"/>
      <c r="AY2015" s="40"/>
      <c r="AZ2015" s="40"/>
      <c r="BA2015" s="40"/>
      <c r="BB2015" s="40"/>
      <c r="BC2015" s="40"/>
      <c r="BD2015" s="40"/>
      <c r="BE2015" s="40"/>
      <c r="BF2015" s="40"/>
      <c r="BG2015" s="40"/>
      <c r="BH2015" s="40"/>
      <c r="BI2015" s="40"/>
      <c r="BJ2015" s="40"/>
      <c r="BK2015" s="40"/>
      <c r="BL2015" s="40"/>
      <c r="BM2015" s="40"/>
      <c r="BN2015" s="40"/>
      <c r="BO2015" s="40"/>
      <c r="BP2015" s="40"/>
      <c r="BQ2015" s="40"/>
      <c r="BR2015" s="40"/>
      <c r="BS2015" s="40"/>
      <c r="BT2015" s="40"/>
      <c r="BU2015" s="40"/>
      <c r="BV2015" s="40"/>
      <c r="BW2015" s="40"/>
      <c r="BX2015" s="40"/>
      <c r="BY2015" s="40"/>
      <c r="BZ2015" s="40"/>
      <c r="CA2015" s="40"/>
      <c r="CB2015" s="40"/>
      <c r="CC2015" s="40"/>
      <c r="CD2015" s="40"/>
      <c r="CE2015" s="40"/>
      <c r="CF2015" s="40"/>
      <c r="CG2015" s="40"/>
      <c r="CH2015" s="40"/>
      <c r="CI2015" s="40"/>
      <c r="CJ2015" s="40"/>
      <c r="CK2015" s="40"/>
      <c r="CL2015" s="40"/>
      <c r="CM2015" s="40"/>
      <c r="CN2015" s="40"/>
      <c r="CO2015" s="40"/>
      <c r="CP2015" s="40"/>
      <c r="CQ2015" s="40"/>
      <c r="CR2015" s="40"/>
      <c r="CS2015" s="40"/>
      <c r="CT2015" s="40"/>
      <c r="CU2015" s="40"/>
      <c r="CV2015" s="40"/>
      <c r="CW2015" s="40"/>
      <c r="CX2015" s="40"/>
      <c r="CY2015" s="40"/>
      <c r="CZ2015" s="40"/>
      <c r="DA2015" s="40"/>
      <c r="DB2015" s="40"/>
      <c r="DC2015" s="40"/>
      <c r="DD2015" s="40"/>
      <c r="DE2015" s="40"/>
      <c r="DF2015" s="40"/>
      <c r="DG2015" s="40"/>
      <c r="DH2015" s="40"/>
      <c r="DI2015" s="40"/>
      <c r="DJ2015" s="40"/>
      <c r="DK2015" s="40"/>
      <c r="DL2015" s="40"/>
      <c r="DM2015" s="40"/>
      <c r="DN2015" s="40"/>
      <c r="DO2015" s="40"/>
      <c r="DP2015" s="40"/>
      <c r="DQ2015" s="40"/>
      <c r="DR2015" s="40"/>
      <c r="DS2015" s="40"/>
      <c r="DT2015" s="40"/>
      <c r="DU2015" s="40"/>
      <c r="DV2015" s="40"/>
      <c r="DW2015" s="40"/>
      <c r="DX2015" s="40"/>
      <c r="DY2015" s="40"/>
      <c r="DZ2015" s="40"/>
      <c r="EA2015" s="40"/>
      <c r="EB2015" s="40"/>
      <c r="EC2015" s="40"/>
      <c r="ED2015" s="40"/>
      <c r="EE2015" s="40"/>
      <c r="EF2015" s="40"/>
      <c r="EG2015" s="40"/>
      <c r="EH2015" s="40"/>
      <c r="EI2015" s="40"/>
      <c r="EJ2015" s="40"/>
      <c r="EK2015" s="40"/>
      <c r="EL2015" s="40"/>
      <c r="EM2015" s="40"/>
      <c r="EN2015" s="40"/>
      <c r="EO2015" s="40"/>
      <c r="EP2015" s="40"/>
      <c r="EQ2015" s="40"/>
      <c r="ER2015" s="40"/>
      <c r="ES2015" s="40"/>
      <c r="ET2015" s="40"/>
      <c r="EU2015" s="40"/>
      <c r="EV2015" s="40"/>
      <c r="EW2015" s="40"/>
      <c r="EX2015" s="40"/>
      <c r="EY2015" s="40"/>
      <c r="EZ2015" s="40"/>
      <c r="FA2015" s="40"/>
      <c r="FB2015" s="40"/>
      <c r="FC2015" s="40"/>
      <c r="FD2015" s="40"/>
      <c r="FE2015" s="40"/>
      <c r="FF2015" s="40"/>
      <c r="FG2015" s="40"/>
      <c r="FH2015" s="40"/>
      <c r="FI2015" s="40"/>
      <c r="FJ2015" s="40"/>
      <c r="FK2015" s="40"/>
      <c r="FL2015" s="40"/>
      <c r="FM2015" s="40"/>
      <c r="FN2015" s="40"/>
      <c r="FO2015" s="40"/>
      <c r="FP2015" s="40"/>
    </row>
    <row r="2016" spans="1:172" ht="15" x14ac:dyDescent="0.3">
      <c r="A2016" s="40"/>
      <c r="B2016" s="40"/>
      <c r="C2016" s="40"/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  <c r="AR2016" s="40"/>
      <c r="AS2016" s="40"/>
      <c r="AT2016" s="40"/>
      <c r="AU2016" s="40"/>
      <c r="AV2016" s="40"/>
      <c r="AW2016" s="40"/>
      <c r="AX2016" s="40"/>
      <c r="AY2016" s="40"/>
      <c r="AZ2016" s="40"/>
      <c r="BA2016" s="40"/>
      <c r="BB2016" s="40"/>
      <c r="BC2016" s="40"/>
      <c r="BD2016" s="40"/>
      <c r="BE2016" s="40"/>
      <c r="BF2016" s="40"/>
      <c r="BG2016" s="40"/>
      <c r="BH2016" s="40"/>
      <c r="BI2016" s="40"/>
      <c r="BJ2016" s="40"/>
      <c r="BK2016" s="40"/>
      <c r="BL2016" s="40"/>
      <c r="BM2016" s="40"/>
      <c r="BN2016" s="40"/>
      <c r="BO2016" s="40"/>
      <c r="BP2016" s="40"/>
      <c r="BQ2016" s="40"/>
      <c r="BR2016" s="40"/>
      <c r="BS2016" s="40"/>
      <c r="BT2016" s="40"/>
      <c r="BU2016" s="40"/>
      <c r="BV2016" s="40"/>
      <c r="BW2016" s="40"/>
      <c r="BX2016" s="40"/>
      <c r="BY2016" s="40"/>
      <c r="BZ2016" s="40"/>
      <c r="CA2016" s="40"/>
      <c r="CB2016" s="40"/>
      <c r="CC2016" s="40"/>
      <c r="CD2016" s="40"/>
      <c r="CE2016" s="40"/>
      <c r="CF2016" s="40"/>
      <c r="CG2016" s="40"/>
      <c r="CH2016" s="40"/>
      <c r="CI2016" s="40"/>
      <c r="CJ2016" s="40"/>
      <c r="CK2016" s="40"/>
      <c r="CL2016" s="40"/>
      <c r="CM2016" s="40"/>
      <c r="CN2016" s="40"/>
      <c r="CO2016" s="40"/>
      <c r="CP2016" s="40"/>
      <c r="CQ2016" s="40"/>
      <c r="CR2016" s="40"/>
      <c r="CS2016" s="40"/>
      <c r="CT2016" s="40"/>
      <c r="CU2016" s="40"/>
      <c r="CV2016" s="40"/>
      <c r="CW2016" s="40"/>
      <c r="CX2016" s="40"/>
      <c r="CY2016" s="40"/>
      <c r="CZ2016" s="40"/>
      <c r="DA2016" s="40"/>
      <c r="DB2016" s="40"/>
      <c r="DC2016" s="40"/>
      <c r="DD2016" s="40"/>
      <c r="DE2016" s="40"/>
      <c r="DF2016" s="40"/>
      <c r="DG2016" s="40"/>
      <c r="DH2016" s="40"/>
      <c r="DI2016" s="40"/>
      <c r="DJ2016" s="40"/>
      <c r="DK2016" s="40"/>
      <c r="DL2016" s="40"/>
      <c r="DM2016" s="40"/>
      <c r="DN2016" s="40"/>
      <c r="DO2016" s="40"/>
      <c r="DP2016" s="40"/>
      <c r="DQ2016" s="40"/>
      <c r="DR2016" s="40"/>
      <c r="DS2016" s="40"/>
      <c r="DT2016" s="40"/>
      <c r="DU2016" s="40"/>
      <c r="DV2016" s="40"/>
      <c r="DW2016" s="40"/>
      <c r="DX2016" s="40"/>
      <c r="DY2016" s="40"/>
      <c r="DZ2016" s="40"/>
      <c r="EA2016" s="40"/>
      <c r="EB2016" s="40"/>
      <c r="EC2016" s="40"/>
      <c r="ED2016" s="40"/>
      <c r="EE2016" s="40"/>
      <c r="EF2016" s="40"/>
      <c r="EG2016" s="40"/>
      <c r="EH2016" s="40"/>
      <c r="EI2016" s="40"/>
      <c r="EJ2016" s="40"/>
      <c r="EK2016" s="40"/>
      <c r="EL2016" s="40"/>
      <c r="EM2016" s="40"/>
      <c r="EN2016" s="40"/>
      <c r="EO2016" s="40"/>
      <c r="EP2016" s="40"/>
      <c r="EQ2016" s="40"/>
      <c r="ER2016" s="40"/>
      <c r="ES2016" s="40"/>
      <c r="ET2016" s="40"/>
      <c r="EU2016" s="40"/>
      <c r="EV2016" s="40"/>
      <c r="EW2016" s="40"/>
      <c r="EX2016" s="40"/>
      <c r="EY2016" s="40"/>
      <c r="EZ2016" s="40"/>
      <c r="FA2016" s="40"/>
      <c r="FB2016" s="40"/>
      <c r="FC2016" s="40"/>
      <c r="FD2016" s="40"/>
      <c r="FE2016" s="40"/>
      <c r="FF2016" s="40"/>
      <c r="FG2016" s="40"/>
      <c r="FH2016" s="40"/>
      <c r="FI2016" s="40"/>
      <c r="FJ2016" s="40"/>
      <c r="FK2016" s="40"/>
      <c r="FL2016" s="40"/>
      <c r="FM2016" s="40"/>
      <c r="FN2016" s="40"/>
      <c r="FO2016" s="40"/>
      <c r="FP2016" s="40"/>
    </row>
    <row r="2017" spans="1:172" ht="15" x14ac:dyDescent="0.3">
      <c r="A2017" s="40"/>
      <c r="B2017" s="40"/>
      <c r="C2017" s="40"/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  <c r="AR2017" s="40"/>
      <c r="AS2017" s="40"/>
      <c r="AT2017" s="40"/>
      <c r="AU2017" s="40"/>
      <c r="AV2017" s="40"/>
      <c r="AW2017" s="40"/>
      <c r="AX2017" s="40"/>
      <c r="AY2017" s="40"/>
      <c r="AZ2017" s="40"/>
      <c r="BA2017" s="40"/>
      <c r="BB2017" s="40"/>
      <c r="BC2017" s="40"/>
      <c r="BD2017" s="40"/>
      <c r="BE2017" s="40"/>
      <c r="BF2017" s="40"/>
      <c r="BG2017" s="40"/>
      <c r="BH2017" s="40"/>
      <c r="BI2017" s="40"/>
      <c r="BJ2017" s="40"/>
      <c r="BK2017" s="40"/>
      <c r="BL2017" s="40"/>
      <c r="BM2017" s="40"/>
      <c r="BN2017" s="40"/>
      <c r="BO2017" s="40"/>
      <c r="BP2017" s="40"/>
      <c r="BQ2017" s="40"/>
      <c r="BR2017" s="40"/>
      <c r="BS2017" s="40"/>
      <c r="BT2017" s="40"/>
      <c r="BU2017" s="40"/>
      <c r="BV2017" s="40"/>
      <c r="BW2017" s="40"/>
      <c r="BX2017" s="40"/>
      <c r="BY2017" s="40"/>
      <c r="BZ2017" s="40"/>
      <c r="CA2017" s="40"/>
      <c r="CB2017" s="40"/>
      <c r="CC2017" s="40"/>
      <c r="CD2017" s="40"/>
      <c r="CE2017" s="40"/>
      <c r="CF2017" s="40"/>
      <c r="CG2017" s="40"/>
      <c r="CH2017" s="40"/>
      <c r="CI2017" s="40"/>
      <c r="CJ2017" s="40"/>
      <c r="CK2017" s="40"/>
      <c r="CL2017" s="40"/>
      <c r="CM2017" s="40"/>
      <c r="CN2017" s="40"/>
      <c r="CO2017" s="40"/>
      <c r="CP2017" s="40"/>
      <c r="CQ2017" s="40"/>
      <c r="CR2017" s="40"/>
      <c r="CS2017" s="40"/>
      <c r="CT2017" s="40"/>
      <c r="CU2017" s="40"/>
      <c r="CV2017" s="40"/>
      <c r="CW2017" s="40"/>
      <c r="CX2017" s="40"/>
      <c r="CY2017" s="40"/>
      <c r="CZ2017" s="40"/>
      <c r="DA2017" s="40"/>
      <c r="DB2017" s="40"/>
      <c r="DC2017" s="40"/>
      <c r="DD2017" s="40"/>
      <c r="DE2017" s="40"/>
      <c r="DF2017" s="40"/>
      <c r="DG2017" s="40"/>
      <c r="DH2017" s="40"/>
      <c r="DI2017" s="40"/>
      <c r="DJ2017" s="40"/>
      <c r="DK2017" s="40"/>
      <c r="DL2017" s="40"/>
      <c r="DM2017" s="40"/>
      <c r="DN2017" s="40"/>
      <c r="DO2017" s="40"/>
      <c r="DP2017" s="40"/>
      <c r="DQ2017" s="40"/>
      <c r="DR2017" s="40"/>
      <c r="DS2017" s="40"/>
      <c r="DT2017" s="40"/>
      <c r="DU2017" s="40"/>
      <c r="DV2017" s="40"/>
      <c r="DW2017" s="40"/>
      <c r="DX2017" s="40"/>
      <c r="DY2017" s="40"/>
      <c r="DZ2017" s="40"/>
      <c r="EA2017" s="40"/>
      <c r="EB2017" s="40"/>
      <c r="EC2017" s="40"/>
      <c r="ED2017" s="40"/>
      <c r="EE2017" s="40"/>
      <c r="EF2017" s="40"/>
      <c r="EG2017" s="40"/>
      <c r="EH2017" s="40"/>
      <c r="EI2017" s="40"/>
      <c r="EJ2017" s="40"/>
      <c r="EK2017" s="40"/>
      <c r="EL2017" s="40"/>
      <c r="EM2017" s="40"/>
      <c r="EN2017" s="40"/>
      <c r="EO2017" s="40"/>
      <c r="EP2017" s="40"/>
      <c r="EQ2017" s="40"/>
      <c r="ER2017" s="40"/>
      <c r="ES2017" s="40"/>
      <c r="ET2017" s="40"/>
      <c r="EU2017" s="40"/>
      <c r="EV2017" s="40"/>
      <c r="EW2017" s="40"/>
      <c r="EX2017" s="40"/>
      <c r="EY2017" s="40"/>
      <c r="EZ2017" s="40"/>
      <c r="FA2017" s="40"/>
      <c r="FB2017" s="40"/>
      <c r="FC2017" s="40"/>
      <c r="FD2017" s="40"/>
      <c r="FE2017" s="40"/>
      <c r="FF2017" s="40"/>
      <c r="FG2017" s="40"/>
      <c r="FH2017" s="40"/>
      <c r="FI2017" s="40"/>
      <c r="FJ2017" s="40"/>
      <c r="FK2017" s="40"/>
      <c r="FL2017" s="40"/>
      <c r="FM2017" s="40"/>
      <c r="FN2017" s="40"/>
      <c r="FO2017" s="40"/>
      <c r="FP2017" s="40"/>
    </row>
    <row r="2018" spans="1:172" ht="15" x14ac:dyDescent="0.3">
      <c r="A2018" s="40"/>
      <c r="B2018" s="40"/>
      <c r="C2018" s="40"/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  <c r="AR2018" s="40"/>
      <c r="AS2018" s="40"/>
      <c r="AT2018" s="40"/>
      <c r="AU2018" s="40"/>
      <c r="AV2018" s="40"/>
      <c r="AW2018" s="40"/>
      <c r="AX2018" s="40"/>
      <c r="AY2018" s="40"/>
      <c r="AZ2018" s="40"/>
      <c r="BA2018" s="40"/>
      <c r="BB2018" s="40"/>
      <c r="BC2018" s="40"/>
      <c r="BD2018" s="40"/>
      <c r="BE2018" s="40"/>
      <c r="BF2018" s="40"/>
      <c r="BG2018" s="40"/>
      <c r="BH2018" s="40"/>
      <c r="BI2018" s="40"/>
      <c r="BJ2018" s="40"/>
      <c r="BK2018" s="40"/>
      <c r="BL2018" s="40"/>
      <c r="BM2018" s="40"/>
      <c r="BN2018" s="40"/>
      <c r="BO2018" s="40"/>
      <c r="BP2018" s="40"/>
      <c r="BQ2018" s="40"/>
      <c r="BR2018" s="40"/>
      <c r="BS2018" s="40"/>
      <c r="BT2018" s="40"/>
      <c r="BU2018" s="40"/>
      <c r="BV2018" s="40"/>
      <c r="BW2018" s="40"/>
      <c r="BX2018" s="40"/>
      <c r="BY2018" s="40"/>
      <c r="BZ2018" s="40"/>
      <c r="CA2018" s="40"/>
      <c r="CB2018" s="40"/>
      <c r="CC2018" s="40"/>
      <c r="CD2018" s="40"/>
      <c r="CE2018" s="40"/>
      <c r="CF2018" s="40"/>
      <c r="CG2018" s="40"/>
      <c r="CH2018" s="40"/>
      <c r="CI2018" s="40"/>
      <c r="CJ2018" s="40"/>
      <c r="CK2018" s="40"/>
      <c r="CL2018" s="40"/>
      <c r="CM2018" s="40"/>
      <c r="CN2018" s="40"/>
      <c r="CO2018" s="40"/>
      <c r="CP2018" s="40"/>
      <c r="CQ2018" s="40"/>
      <c r="CR2018" s="40"/>
      <c r="CS2018" s="40"/>
      <c r="CT2018" s="40"/>
      <c r="CU2018" s="40"/>
      <c r="CV2018" s="40"/>
      <c r="CW2018" s="40"/>
      <c r="CX2018" s="40"/>
      <c r="CY2018" s="40"/>
      <c r="CZ2018" s="40"/>
      <c r="DA2018" s="40"/>
      <c r="DB2018" s="40"/>
      <c r="DC2018" s="40"/>
      <c r="DD2018" s="40"/>
      <c r="DE2018" s="40"/>
      <c r="DF2018" s="40"/>
      <c r="DG2018" s="40"/>
      <c r="DH2018" s="40"/>
      <c r="DI2018" s="40"/>
      <c r="DJ2018" s="40"/>
      <c r="DK2018" s="40"/>
      <c r="DL2018" s="40"/>
      <c r="DM2018" s="40"/>
      <c r="DN2018" s="40"/>
      <c r="DO2018" s="40"/>
      <c r="DP2018" s="40"/>
      <c r="DQ2018" s="40"/>
      <c r="DR2018" s="40"/>
      <c r="DS2018" s="40"/>
      <c r="DT2018" s="40"/>
      <c r="DU2018" s="40"/>
      <c r="DV2018" s="40"/>
      <c r="DW2018" s="40"/>
      <c r="DX2018" s="40"/>
      <c r="DY2018" s="40"/>
      <c r="DZ2018" s="40"/>
      <c r="EA2018" s="40"/>
      <c r="EB2018" s="40"/>
      <c r="EC2018" s="40"/>
      <c r="ED2018" s="40"/>
      <c r="EE2018" s="40"/>
      <c r="EF2018" s="40"/>
      <c r="EG2018" s="40"/>
      <c r="EH2018" s="40"/>
      <c r="EI2018" s="40"/>
      <c r="EJ2018" s="40"/>
      <c r="EK2018" s="40"/>
      <c r="EL2018" s="40"/>
      <c r="EM2018" s="40"/>
      <c r="EN2018" s="40"/>
      <c r="EO2018" s="40"/>
      <c r="EP2018" s="40"/>
      <c r="EQ2018" s="40"/>
      <c r="ER2018" s="40"/>
      <c r="ES2018" s="40"/>
      <c r="ET2018" s="40"/>
      <c r="EU2018" s="40"/>
      <c r="EV2018" s="40"/>
      <c r="EW2018" s="40"/>
      <c r="EX2018" s="40"/>
      <c r="EY2018" s="40"/>
      <c r="EZ2018" s="40"/>
      <c r="FA2018" s="40"/>
      <c r="FB2018" s="40"/>
      <c r="FC2018" s="40"/>
      <c r="FD2018" s="40"/>
      <c r="FE2018" s="40"/>
      <c r="FF2018" s="40"/>
      <c r="FG2018" s="40"/>
      <c r="FH2018" s="40"/>
      <c r="FI2018" s="40"/>
      <c r="FJ2018" s="40"/>
      <c r="FK2018" s="40"/>
      <c r="FL2018" s="40"/>
      <c r="FM2018" s="40"/>
      <c r="FN2018" s="40"/>
      <c r="FO2018" s="40"/>
      <c r="FP2018" s="40"/>
    </row>
    <row r="2019" spans="1:172" ht="15" x14ac:dyDescent="0.3">
      <c r="A2019" s="40"/>
      <c r="B2019" s="40"/>
      <c r="C2019" s="40"/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  <c r="AR2019" s="40"/>
      <c r="AS2019" s="40"/>
      <c r="AT2019" s="40"/>
      <c r="AU2019" s="40"/>
      <c r="AV2019" s="40"/>
      <c r="AW2019" s="40"/>
      <c r="AX2019" s="40"/>
      <c r="AY2019" s="40"/>
      <c r="AZ2019" s="40"/>
      <c r="BA2019" s="40"/>
      <c r="BB2019" s="40"/>
      <c r="BC2019" s="40"/>
      <c r="BD2019" s="40"/>
      <c r="BE2019" s="40"/>
      <c r="BF2019" s="40"/>
      <c r="BG2019" s="40"/>
      <c r="BH2019" s="40"/>
      <c r="BI2019" s="40"/>
      <c r="BJ2019" s="40"/>
      <c r="BK2019" s="40"/>
      <c r="BL2019" s="40"/>
      <c r="BM2019" s="40"/>
      <c r="BN2019" s="40"/>
      <c r="BO2019" s="40"/>
      <c r="BP2019" s="40"/>
      <c r="BQ2019" s="40"/>
      <c r="BR2019" s="40"/>
      <c r="BS2019" s="40"/>
      <c r="BT2019" s="40"/>
      <c r="BU2019" s="40"/>
      <c r="BV2019" s="40"/>
      <c r="BW2019" s="40"/>
      <c r="BX2019" s="40"/>
      <c r="BY2019" s="40"/>
      <c r="BZ2019" s="40"/>
      <c r="CA2019" s="40"/>
      <c r="CB2019" s="40"/>
      <c r="CC2019" s="40"/>
      <c r="CD2019" s="40"/>
      <c r="CE2019" s="40"/>
      <c r="CF2019" s="40"/>
      <c r="CG2019" s="40"/>
      <c r="CH2019" s="40"/>
      <c r="CI2019" s="40"/>
      <c r="CJ2019" s="40"/>
      <c r="CK2019" s="40"/>
      <c r="CL2019" s="40"/>
      <c r="CM2019" s="40"/>
      <c r="CN2019" s="40"/>
      <c r="CO2019" s="40"/>
      <c r="CP2019" s="40"/>
      <c r="CQ2019" s="40"/>
      <c r="CR2019" s="40"/>
      <c r="CS2019" s="40"/>
      <c r="CT2019" s="40"/>
      <c r="CU2019" s="40"/>
      <c r="CV2019" s="40"/>
      <c r="CW2019" s="40"/>
      <c r="CX2019" s="40"/>
      <c r="CY2019" s="40"/>
      <c r="CZ2019" s="40"/>
      <c r="DA2019" s="40"/>
      <c r="DB2019" s="40"/>
      <c r="DC2019" s="40"/>
      <c r="DD2019" s="40"/>
      <c r="DE2019" s="40"/>
      <c r="DF2019" s="40"/>
      <c r="DG2019" s="40"/>
      <c r="DH2019" s="40"/>
      <c r="DI2019" s="40"/>
      <c r="DJ2019" s="40"/>
      <c r="DK2019" s="40"/>
      <c r="DL2019" s="40"/>
      <c r="DM2019" s="40"/>
      <c r="DN2019" s="40"/>
      <c r="DO2019" s="40"/>
      <c r="DP2019" s="40"/>
      <c r="DQ2019" s="40"/>
      <c r="DR2019" s="40"/>
      <c r="DS2019" s="40"/>
      <c r="DT2019" s="40"/>
      <c r="DU2019" s="40"/>
      <c r="DV2019" s="40"/>
      <c r="DW2019" s="40"/>
      <c r="DX2019" s="40"/>
      <c r="DY2019" s="40"/>
      <c r="DZ2019" s="40"/>
      <c r="EA2019" s="40"/>
      <c r="EB2019" s="40"/>
      <c r="EC2019" s="40"/>
      <c r="ED2019" s="40"/>
      <c r="EE2019" s="40"/>
      <c r="EF2019" s="40"/>
      <c r="EG2019" s="40"/>
      <c r="EH2019" s="40"/>
      <c r="EI2019" s="40"/>
      <c r="EJ2019" s="40"/>
      <c r="EK2019" s="40"/>
      <c r="EL2019" s="40"/>
      <c r="EM2019" s="40"/>
      <c r="EN2019" s="40"/>
      <c r="EO2019" s="40"/>
      <c r="EP2019" s="40"/>
      <c r="EQ2019" s="40"/>
      <c r="ER2019" s="40"/>
      <c r="ES2019" s="40"/>
      <c r="ET2019" s="40"/>
      <c r="EU2019" s="40"/>
      <c r="EV2019" s="40"/>
      <c r="EW2019" s="40"/>
      <c r="EX2019" s="40"/>
      <c r="EY2019" s="40"/>
      <c r="EZ2019" s="40"/>
      <c r="FA2019" s="40"/>
      <c r="FB2019" s="40"/>
      <c r="FC2019" s="40"/>
      <c r="FD2019" s="40"/>
      <c r="FE2019" s="40"/>
      <c r="FF2019" s="40"/>
      <c r="FG2019" s="40"/>
      <c r="FH2019" s="40"/>
      <c r="FI2019" s="40"/>
      <c r="FJ2019" s="40"/>
      <c r="FK2019" s="40"/>
      <c r="FL2019" s="40"/>
      <c r="FM2019" s="40"/>
      <c r="FN2019" s="40"/>
      <c r="FO2019" s="40"/>
      <c r="FP2019" s="40"/>
    </row>
    <row r="2020" spans="1:172" ht="15" x14ac:dyDescent="0.3">
      <c r="A2020" s="40"/>
      <c r="B2020" s="40"/>
      <c r="C2020" s="40"/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  <c r="AR2020" s="40"/>
      <c r="AS2020" s="40"/>
      <c r="AT2020" s="40"/>
      <c r="AU2020" s="40"/>
      <c r="AV2020" s="40"/>
      <c r="AW2020" s="40"/>
      <c r="AX2020" s="40"/>
      <c r="AY2020" s="40"/>
      <c r="AZ2020" s="40"/>
      <c r="BA2020" s="40"/>
      <c r="BB2020" s="40"/>
      <c r="BC2020" s="40"/>
      <c r="BD2020" s="40"/>
      <c r="BE2020" s="40"/>
      <c r="BF2020" s="40"/>
      <c r="BG2020" s="40"/>
      <c r="BH2020" s="40"/>
      <c r="BI2020" s="40"/>
      <c r="BJ2020" s="40"/>
      <c r="BK2020" s="40"/>
      <c r="BL2020" s="40"/>
      <c r="BM2020" s="40"/>
      <c r="BN2020" s="40"/>
      <c r="BO2020" s="40"/>
      <c r="BP2020" s="40"/>
      <c r="BQ2020" s="40"/>
      <c r="BR2020" s="40"/>
      <c r="BS2020" s="40"/>
      <c r="BT2020" s="40"/>
      <c r="BU2020" s="40"/>
      <c r="BV2020" s="40"/>
      <c r="BW2020" s="40"/>
      <c r="BX2020" s="40"/>
      <c r="BY2020" s="40"/>
      <c r="BZ2020" s="40"/>
      <c r="CA2020" s="40"/>
      <c r="CB2020" s="40"/>
      <c r="CC2020" s="40"/>
      <c r="CD2020" s="40"/>
      <c r="CE2020" s="40"/>
      <c r="CF2020" s="40"/>
      <c r="CG2020" s="40"/>
      <c r="CH2020" s="40"/>
      <c r="CI2020" s="40"/>
      <c r="CJ2020" s="40"/>
      <c r="CK2020" s="40"/>
      <c r="CL2020" s="40"/>
      <c r="CM2020" s="40"/>
      <c r="CN2020" s="40"/>
      <c r="CO2020" s="40"/>
      <c r="CP2020" s="40"/>
      <c r="CQ2020" s="40"/>
      <c r="CR2020" s="40"/>
      <c r="CS2020" s="40"/>
      <c r="CT2020" s="40"/>
      <c r="CU2020" s="40"/>
      <c r="CV2020" s="40"/>
      <c r="CW2020" s="40"/>
      <c r="CX2020" s="40"/>
      <c r="CY2020" s="40"/>
      <c r="CZ2020" s="40"/>
      <c r="DA2020" s="40"/>
      <c r="DB2020" s="40"/>
      <c r="DC2020" s="40"/>
      <c r="DD2020" s="40"/>
      <c r="DE2020" s="40"/>
      <c r="DF2020" s="40"/>
      <c r="DG2020" s="40"/>
      <c r="DH2020" s="40"/>
      <c r="DI2020" s="40"/>
      <c r="DJ2020" s="40"/>
      <c r="DK2020" s="40"/>
      <c r="DL2020" s="40"/>
      <c r="DM2020" s="40"/>
      <c r="DN2020" s="40"/>
      <c r="DO2020" s="40"/>
      <c r="DP2020" s="40"/>
      <c r="DQ2020" s="40"/>
      <c r="DR2020" s="40"/>
      <c r="DS2020" s="40"/>
      <c r="DT2020" s="40"/>
      <c r="DU2020" s="40"/>
      <c r="DV2020" s="40"/>
      <c r="DW2020" s="40"/>
      <c r="DX2020" s="40"/>
      <c r="DY2020" s="40"/>
      <c r="DZ2020" s="40"/>
      <c r="EA2020" s="40"/>
      <c r="EB2020" s="40"/>
      <c r="EC2020" s="40"/>
      <c r="ED2020" s="40"/>
      <c r="EE2020" s="40"/>
      <c r="EF2020" s="40"/>
      <c r="EG2020" s="40"/>
      <c r="EH2020" s="40"/>
      <c r="EI2020" s="40"/>
      <c r="EJ2020" s="40"/>
      <c r="EK2020" s="40"/>
      <c r="EL2020" s="40"/>
      <c r="EM2020" s="40"/>
      <c r="EN2020" s="40"/>
      <c r="EO2020" s="40"/>
      <c r="EP2020" s="40"/>
      <c r="EQ2020" s="40"/>
      <c r="ER2020" s="40"/>
      <c r="ES2020" s="40"/>
      <c r="ET2020" s="40"/>
      <c r="EU2020" s="40"/>
      <c r="EV2020" s="40"/>
      <c r="EW2020" s="40"/>
      <c r="EX2020" s="40"/>
      <c r="EY2020" s="40"/>
      <c r="EZ2020" s="40"/>
      <c r="FA2020" s="40"/>
      <c r="FB2020" s="40"/>
      <c r="FC2020" s="40"/>
      <c r="FD2020" s="40"/>
      <c r="FE2020" s="40"/>
      <c r="FF2020" s="40"/>
      <c r="FG2020" s="40"/>
      <c r="FH2020" s="40"/>
      <c r="FI2020" s="40"/>
      <c r="FJ2020" s="40"/>
      <c r="FK2020" s="40"/>
      <c r="FL2020" s="40"/>
      <c r="FM2020" s="40"/>
      <c r="FN2020" s="40"/>
      <c r="FO2020" s="40"/>
      <c r="FP2020" s="40"/>
    </row>
    <row r="2021" spans="1:172" ht="15" x14ac:dyDescent="0.3">
      <c r="A2021" s="40"/>
      <c r="B2021" s="40"/>
      <c r="C2021" s="40"/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  <c r="FK2021" s="40"/>
      <c r="FL2021" s="40"/>
      <c r="FM2021" s="40"/>
      <c r="FN2021" s="40"/>
      <c r="FO2021" s="40"/>
      <c r="FP2021" s="40"/>
    </row>
    <row r="2022" spans="1:172" ht="15" x14ac:dyDescent="0.3">
      <c r="A2022" s="40"/>
      <c r="B2022" s="40"/>
      <c r="C2022" s="40"/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  <c r="FK2022" s="40"/>
      <c r="FL2022" s="40"/>
      <c r="FM2022" s="40"/>
      <c r="FN2022" s="40"/>
      <c r="FO2022" s="40"/>
      <c r="FP2022" s="40"/>
    </row>
    <row r="2023" spans="1:172" ht="15" x14ac:dyDescent="0.3">
      <c r="A2023" s="40"/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  <c r="AR2023" s="40"/>
      <c r="AS2023" s="40"/>
      <c r="AT2023" s="40"/>
      <c r="AU2023" s="40"/>
      <c r="AV2023" s="40"/>
      <c r="AW2023" s="40"/>
      <c r="AX2023" s="40"/>
      <c r="AY2023" s="40"/>
      <c r="AZ2023" s="40"/>
      <c r="BA2023" s="40"/>
      <c r="BB2023" s="40"/>
      <c r="BC2023" s="40"/>
      <c r="BD2023" s="40"/>
      <c r="BE2023" s="40"/>
      <c r="BF2023" s="40"/>
      <c r="BG2023" s="40"/>
      <c r="BH2023" s="40"/>
      <c r="BI2023" s="40"/>
      <c r="BJ2023" s="40"/>
      <c r="BK2023" s="40"/>
      <c r="BL2023" s="40"/>
      <c r="BM2023" s="40"/>
      <c r="BN2023" s="40"/>
      <c r="BO2023" s="40"/>
      <c r="BP2023" s="40"/>
      <c r="BQ2023" s="40"/>
      <c r="BR2023" s="40"/>
      <c r="BS2023" s="40"/>
      <c r="BT2023" s="40"/>
      <c r="BU2023" s="40"/>
      <c r="BV2023" s="40"/>
      <c r="BW2023" s="40"/>
      <c r="BX2023" s="40"/>
      <c r="BY2023" s="40"/>
      <c r="BZ2023" s="40"/>
      <c r="CA2023" s="40"/>
      <c r="CB2023" s="40"/>
      <c r="CC2023" s="40"/>
      <c r="CD2023" s="40"/>
      <c r="CE2023" s="40"/>
      <c r="CF2023" s="40"/>
      <c r="CG2023" s="40"/>
      <c r="CH2023" s="40"/>
      <c r="CI2023" s="40"/>
      <c r="CJ2023" s="40"/>
      <c r="CK2023" s="40"/>
      <c r="CL2023" s="40"/>
      <c r="CM2023" s="40"/>
      <c r="CN2023" s="40"/>
      <c r="CO2023" s="40"/>
      <c r="CP2023" s="40"/>
      <c r="CQ2023" s="40"/>
      <c r="CR2023" s="40"/>
      <c r="CS2023" s="40"/>
      <c r="CT2023" s="40"/>
      <c r="CU2023" s="40"/>
      <c r="CV2023" s="40"/>
      <c r="CW2023" s="40"/>
      <c r="CX2023" s="40"/>
      <c r="CY2023" s="40"/>
      <c r="CZ2023" s="40"/>
      <c r="DA2023" s="40"/>
      <c r="DB2023" s="40"/>
      <c r="DC2023" s="40"/>
      <c r="DD2023" s="40"/>
      <c r="DE2023" s="40"/>
      <c r="DF2023" s="40"/>
      <c r="DG2023" s="40"/>
      <c r="DH2023" s="40"/>
      <c r="DI2023" s="40"/>
      <c r="DJ2023" s="40"/>
      <c r="DK2023" s="40"/>
      <c r="DL2023" s="40"/>
      <c r="DM2023" s="40"/>
      <c r="DN2023" s="40"/>
      <c r="DO2023" s="40"/>
      <c r="DP2023" s="40"/>
      <c r="DQ2023" s="40"/>
      <c r="DR2023" s="40"/>
      <c r="DS2023" s="40"/>
      <c r="DT2023" s="40"/>
      <c r="DU2023" s="40"/>
      <c r="DV2023" s="40"/>
      <c r="DW2023" s="40"/>
      <c r="DX2023" s="40"/>
      <c r="DY2023" s="40"/>
      <c r="DZ2023" s="40"/>
      <c r="EA2023" s="40"/>
      <c r="EB2023" s="40"/>
      <c r="EC2023" s="40"/>
      <c r="ED2023" s="40"/>
      <c r="EE2023" s="40"/>
      <c r="EF2023" s="40"/>
      <c r="EG2023" s="40"/>
      <c r="EH2023" s="40"/>
      <c r="EI2023" s="40"/>
      <c r="EJ2023" s="40"/>
      <c r="EK2023" s="40"/>
      <c r="EL2023" s="40"/>
      <c r="EM2023" s="40"/>
      <c r="EN2023" s="40"/>
      <c r="EO2023" s="40"/>
      <c r="EP2023" s="40"/>
      <c r="EQ2023" s="40"/>
      <c r="ER2023" s="40"/>
      <c r="ES2023" s="40"/>
      <c r="ET2023" s="40"/>
      <c r="EU2023" s="40"/>
      <c r="EV2023" s="40"/>
      <c r="EW2023" s="40"/>
      <c r="EX2023" s="40"/>
      <c r="EY2023" s="40"/>
      <c r="EZ2023" s="40"/>
      <c r="FA2023" s="40"/>
      <c r="FB2023" s="40"/>
      <c r="FC2023" s="40"/>
      <c r="FD2023" s="40"/>
      <c r="FE2023" s="40"/>
      <c r="FF2023" s="40"/>
      <c r="FG2023" s="40"/>
      <c r="FH2023" s="40"/>
      <c r="FI2023" s="40"/>
      <c r="FJ2023" s="40"/>
      <c r="FK2023" s="40"/>
      <c r="FL2023" s="40"/>
      <c r="FM2023" s="40"/>
      <c r="FN2023" s="40"/>
      <c r="FO2023" s="40"/>
      <c r="FP2023" s="40"/>
    </row>
    <row r="2024" spans="1:172" ht="15" x14ac:dyDescent="0.3">
      <c r="A2024" s="40"/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  <c r="AR2024" s="40"/>
      <c r="AS2024" s="40"/>
      <c r="AT2024" s="40"/>
      <c r="AU2024" s="40"/>
      <c r="AV2024" s="40"/>
      <c r="AW2024" s="40"/>
      <c r="AX2024" s="40"/>
      <c r="AY2024" s="40"/>
      <c r="AZ2024" s="40"/>
      <c r="BA2024" s="40"/>
      <c r="BB2024" s="40"/>
      <c r="BC2024" s="40"/>
      <c r="BD2024" s="40"/>
      <c r="BE2024" s="40"/>
      <c r="BF2024" s="40"/>
      <c r="BG2024" s="40"/>
      <c r="BH2024" s="40"/>
      <c r="BI2024" s="40"/>
      <c r="BJ2024" s="40"/>
      <c r="BK2024" s="40"/>
      <c r="BL2024" s="40"/>
      <c r="BM2024" s="40"/>
      <c r="BN2024" s="40"/>
      <c r="BO2024" s="40"/>
      <c r="BP2024" s="40"/>
      <c r="BQ2024" s="40"/>
      <c r="BR2024" s="40"/>
      <c r="BS2024" s="40"/>
      <c r="BT2024" s="40"/>
      <c r="BU2024" s="40"/>
      <c r="BV2024" s="40"/>
      <c r="BW2024" s="40"/>
      <c r="BX2024" s="40"/>
      <c r="BY2024" s="40"/>
      <c r="BZ2024" s="40"/>
      <c r="CA2024" s="40"/>
      <c r="CB2024" s="40"/>
      <c r="CC2024" s="40"/>
      <c r="CD2024" s="40"/>
      <c r="CE2024" s="40"/>
      <c r="CF2024" s="40"/>
      <c r="CG2024" s="40"/>
      <c r="CH2024" s="40"/>
      <c r="CI2024" s="40"/>
      <c r="CJ2024" s="40"/>
      <c r="CK2024" s="40"/>
      <c r="CL2024" s="40"/>
      <c r="CM2024" s="40"/>
      <c r="CN2024" s="40"/>
      <c r="CO2024" s="40"/>
      <c r="CP2024" s="40"/>
      <c r="CQ2024" s="40"/>
      <c r="CR2024" s="40"/>
      <c r="CS2024" s="40"/>
      <c r="CT2024" s="40"/>
      <c r="CU2024" s="40"/>
      <c r="CV2024" s="40"/>
      <c r="CW2024" s="40"/>
      <c r="CX2024" s="40"/>
      <c r="CY2024" s="40"/>
      <c r="CZ2024" s="40"/>
      <c r="DA2024" s="40"/>
      <c r="DB2024" s="40"/>
      <c r="DC2024" s="40"/>
      <c r="DD2024" s="40"/>
      <c r="DE2024" s="40"/>
      <c r="DF2024" s="40"/>
      <c r="DG2024" s="40"/>
      <c r="DH2024" s="40"/>
      <c r="DI2024" s="40"/>
      <c r="DJ2024" s="40"/>
      <c r="DK2024" s="40"/>
      <c r="DL2024" s="40"/>
      <c r="DM2024" s="40"/>
      <c r="DN2024" s="40"/>
      <c r="DO2024" s="40"/>
      <c r="DP2024" s="40"/>
      <c r="DQ2024" s="40"/>
      <c r="DR2024" s="40"/>
      <c r="DS2024" s="40"/>
      <c r="DT2024" s="40"/>
      <c r="DU2024" s="40"/>
      <c r="DV2024" s="40"/>
      <c r="DW2024" s="40"/>
      <c r="DX2024" s="40"/>
      <c r="DY2024" s="40"/>
      <c r="DZ2024" s="40"/>
      <c r="EA2024" s="40"/>
      <c r="EB2024" s="40"/>
      <c r="EC2024" s="40"/>
      <c r="ED2024" s="40"/>
      <c r="EE2024" s="40"/>
      <c r="EF2024" s="40"/>
      <c r="EG2024" s="40"/>
      <c r="EH2024" s="40"/>
      <c r="EI2024" s="40"/>
      <c r="EJ2024" s="40"/>
      <c r="EK2024" s="40"/>
      <c r="EL2024" s="40"/>
      <c r="EM2024" s="40"/>
      <c r="EN2024" s="40"/>
      <c r="EO2024" s="40"/>
      <c r="EP2024" s="40"/>
      <c r="EQ2024" s="40"/>
      <c r="ER2024" s="40"/>
      <c r="ES2024" s="40"/>
      <c r="ET2024" s="40"/>
      <c r="EU2024" s="40"/>
      <c r="EV2024" s="40"/>
      <c r="EW2024" s="40"/>
      <c r="EX2024" s="40"/>
      <c r="EY2024" s="40"/>
      <c r="EZ2024" s="40"/>
      <c r="FA2024" s="40"/>
      <c r="FB2024" s="40"/>
      <c r="FC2024" s="40"/>
      <c r="FD2024" s="40"/>
      <c r="FE2024" s="40"/>
      <c r="FF2024" s="40"/>
      <c r="FG2024" s="40"/>
      <c r="FH2024" s="40"/>
      <c r="FI2024" s="40"/>
      <c r="FJ2024" s="40"/>
      <c r="FK2024" s="40"/>
      <c r="FL2024" s="40"/>
      <c r="FM2024" s="40"/>
      <c r="FN2024" s="40"/>
      <c r="FO2024" s="40"/>
      <c r="FP2024" s="40"/>
    </row>
    <row r="2025" spans="1:172" ht="15" x14ac:dyDescent="0.3">
      <c r="A2025" s="40"/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  <c r="AR2025" s="40"/>
      <c r="AS2025" s="40"/>
      <c r="AT2025" s="40"/>
      <c r="AU2025" s="40"/>
      <c r="AV2025" s="40"/>
      <c r="AW2025" s="40"/>
      <c r="AX2025" s="40"/>
      <c r="AY2025" s="40"/>
      <c r="AZ2025" s="40"/>
      <c r="BA2025" s="40"/>
      <c r="BB2025" s="40"/>
      <c r="BC2025" s="40"/>
      <c r="BD2025" s="40"/>
      <c r="BE2025" s="40"/>
      <c r="BF2025" s="40"/>
      <c r="BG2025" s="40"/>
      <c r="BH2025" s="40"/>
      <c r="BI2025" s="40"/>
      <c r="BJ2025" s="40"/>
      <c r="BK2025" s="40"/>
      <c r="BL2025" s="40"/>
      <c r="BM2025" s="40"/>
      <c r="BN2025" s="40"/>
      <c r="BO2025" s="40"/>
      <c r="BP2025" s="40"/>
      <c r="BQ2025" s="40"/>
      <c r="BR2025" s="40"/>
      <c r="BS2025" s="40"/>
      <c r="BT2025" s="40"/>
      <c r="BU2025" s="40"/>
      <c r="BV2025" s="40"/>
      <c r="BW2025" s="40"/>
      <c r="BX2025" s="40"/>
      <c r="BY2025" s="40"/>
      <c r="BZ2025" s="40"/>
      <c r="CA2025" s="40"/>
      <c r="CB2025" s="40"/>
      <c r="CC2025" s="40"/>
      <c r="CD2025" s="40"/>
      <c r="CE2025" s="40"/>
      <c r="CF2025" s="40"/>
      <c r="CG2025" s="40"/>
      <c r="CH2025" s="40"/>
      <c r="CI2025" s="40"/>
      <c r="CJ2025" s="40"/>
      <c r="CK2025" s="40"/>
      <c r="CL2025" s="40"/>
      <c r="CM2025" s="40"/>
      <c r="CN2025" s="40"/>
      <c r="CO2025" s="40"/>
      <c r="CP2025" s="40"/>
      <c r="CQ2025" s="40"/>
      <c r="CR2025" s="40"/>
      <c r="CS2025" s="40"/>
      <c r="CT2025" s="40"/>
      <c r="CU2025" s="40"/>
      <c r="CV2025" s="40"/>
      <c r="CW2025" s="40"/>
      <c r="CX2025" s="40"/>
      <c r="CY2025" s="40"/>
      <c r="CZ2025" s="40"/>
      <c r="DA2025" s="40"/>
      <c r="DB2025" s="40"/>
      <c r="DC2025" s="40"/>
      <c r="DD2025" s="40"/>
      <c r="DE2025" s="40"/>
      <c r="DF2025" s="40"/>
      <c r="DG2025" s="40"/>
      <c r="DH2025" s="40"/>
      <c r="DI2025" s="40"/>
      <c r="DJ2025" s="40"/>
      <c r="DK2025" s="40"/>
      <c r="DL2025" s="40"/>
      <c r="DM2025" s="40"/>
      <c r="DN2025" s="40"/>
      <c r="DO2025" s="40"/>
      <c r="DP2025" s="40"/>
      <c r="DQ2025" s="40"/>
      <c r="DR2025" s="40"/>
      <c r="DS2025" s="40"/>
      <c r="DT2025" s="40"/>
      <c r="DU2025" s="40"/>
      <c r="DV2025" s="40"/>
      <c r="DW2025" s="40"/>
      <c r="DX2025" s="40"/>
      <c r="DY2025" s="40"/>
      <c r="DZ2025" s="40"/>
      <c r="EA2025" s="40"/>
      <c r="EB2025" s="40"/>
      <c r="EC2025" s="40"/>
      <c r="ED2025" s="40"/>
      <c r="EE2025" s="40"/>
      <c r="EF2025" s="40"/>
      <c r="EG2025" s="40"/>
      <c r="EH2025" s="40"/>
      <c r="EI2025" s="40"/>
      <c r="EJ2025" s="40"/>
      <c r="EK2025" s="40"/>
      <c r="EL2025" s="40"/>
      <c r="EM2025" s="40"/>
      <c r="EN2025" s="40"/>
      <c r="EO2025" s="40"/>
      <c r="EP2025" s="40"/>
      <c r="EQ2025" s="40"/>
      <c r="ER2025" s="40"/>
      <c r="ES2025" s="40"/>
      <c r="ET2025" s="40"/>
      <c r="EU2025" s="40"/>
      <c r="EV2025" s="40"/>
      <c r="EW2025" s="40"/>
      <c r="EX2025" s="40"/>
      <c r="EY2025" s="40"/>
      <c r="EZ2025" s="40"/>
      <c r="FA2025" s="40"/>
      <c r="FB2025" s="40"/>
      <c r="FC2025" s="40"/>
      <c r="FD2025" s="40"/>
      <c r="FE2025" s="40"/>
      <c r="FF2025" s="40"/>
      <c r="FG2025" s="40"/>
      <c r="FH2025" s="40"/>
      <c r="FI2025" s="40"/>
      <c r="FJ2025" s="40"/>
      <c r="FK2025" s="40"/>
      <c r="FL2025" s="40"/>
      <c r="FM2025" s="40"/>
      <c r="FN2025" s="40"/>
      <c r="FO2025" s="40"/>
      <c r="FP2025" s="40"/>
    </row>
    <row r="2026" spans="1:172" ht="15" x14ac:dyDescent="0.3">
      <c r="A2026" s="40"/>
      <c r="B2026" s="40"/>
      <c r="C2026" s="40"/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  <c r="AR2026" s="40"/>
      <c r="AS2026" s="40"/>
      <c r="AT2026" s="40"/>
      <c r="AU2026" s="40"/>
      <c r="AV2026" s="40"/>
      <c r="AW2026" s="40"/>
      <c r="AX2026" s="40"/>
      <c r="AY2026" s="40"/>
      <c r="AZ2026" s="40"/>
      <c r="BA2026" s="40"/>
      <c r="BB2026" s="40"/>
      <c r="BC2026" s="40"/>
      <c r="BD2026" s="40"/>
      <c r="BE2026" s="40"/>
      <c r="BF2026" s="40"/>
      <c r="BG2026" s="40"/>
      <c r="BH2026" s="40"/>
      <c r="BI2026" s="40"/>
      <c r="BJ2026" s="40"/>
      <c r="BK2026" s="40"/>
      <c r="BL2026" s="40"/>
      <c r="BM2026" s="40"/>
      <c r="BN2026" s="40"/>
      <c r="BO2026" s="40"/>
      <c r="BP2026" s="40"/>
      <c r="BQ2026" s="40"/>
      <c r="BR2026" s="40"/>
      <c r="BS2026" s="40"/>
      <c r="BT2026" s="40"/>
      <c r="BU2026" s="40"/>
      <c r="BV2026" s="40"/>
      <c r="BW2026" s="40"/>
      <c r="BX2026" s="40"/>
      <c r="BY2026" s="40"/>
      <c r="BZ2026" s="40"/>
      <c r="CA2026" s="40"/>
      <c r="CB2026" s="40"/>
      <c r="CC2026" s="40"/>
      <c r="CD2026" s="40"/>
      <c r="CE2026" s="40"/>
      <c r="CF2026" s="40"/>
      <c r="CG2026" s="40"/>
      <c r="CH2026" s="40"/>
      <c r="CI2026" s="40"/>
      <c r="CJ2026" s="40"/>
      <c r="CK2026" s="40"/>
      <c r="CL2026" s="40"/>
      <c r="CM2026" s="40"/>
      <c r="CN2026" s="40"/>
      <c r="CO2026" s="40"/>
      <c r="CP2026" s="40"/>
      <c r="CQ2026" s="40"/>
      <c r="CR2026" s="40"/>
      <c r="CS2026" s="40"/>
      <c r="CT2026" s="40"/>
      <c r="CU2026" s="40"/>
      <c r="CV2026" s="40"/>
      <c r="CW2026" s="40"/>
      <c r="CX2026" s="40"/>
      <c r="CY2026" s="40"/>
      <c r="CZ2026" s="40"/>
      <c r="DA2026" s="40"/>
      <c r="DB2026" s="40"/>
      <c r="DC2026" s="40"/>
      <c r="DD2026" s="40"/>
      <c r="DE2026" s="40"/>
      <c r="DF2026" s="40"/>
      <c r="DG2026" s="40"/>
      <c r="DH2026" s="40"/>
      <c r="DI2026" s="40"/>
      <c r="DJ2026" s="40"/>
      <c r="DK2026" s="40"/>
      <c r="DL2026" s="40"/>
      <c r="DM2026" s="40"/>
      <c r="DN2026" s="40"/>
      <c r="DO2026" s="40"/>
      <c r="DP2026" s="40"/>
      <c r="DQ2026" s="40"/>
      <c r="DR2026" s="40"/>
      <c r="DS2026" s="40"/>
      <c r="DT2026" s="40"/>
      <c r="DU2026" s="40"/>
      <c r="DV2026" s="40"/>
      <c r="DW2026" s="40"/>
      <c r="DX2026" s="40"/>
      <c r="DY2026" s="40"/>
      <c r="DZ2026" s="40"/>
      <c r="EA2026" s="40"/>
      <c r="EB2026" s="40"/>
      <c r="EC2026" s="40"/>
      <c r="ED2026" s="40"/>
      <c r="EE2026" s="40"/>
      <c r="EF2026" s="40"/>
      <c r="EG2026" s="40"/>
      <c r="EH2026" s="40"/>
      <c r="EI2026" s="40"/>
      <c r="EJ2026" s="40"/>
      <c r="EK2026" s="40"/>
      <c r="EL2026" s="40"/>
      <c r="EM2026" s="40"/>
      <c r="EN2026" s="40"/>
      <c r="EO2026" s="40"/>
      <c r="EP2026" s="40"/>
      <c r="EQ2026" s="40"/>
      <c r="ER2026" s="40"/>
      <c r="ES2026" s="40"/>
      <c r="ET2026" s="40"/>
      <c r="EU2026" s="40"/>
      <c r="EV2026" s="40"/>
      <c r="EW2026" s="40"/>
      <c r="EX2026" s="40"/>
      <c r="EY2026" s="40"/>
      <c r="EZ2026" s="40"/>
      <c r="FA2026" s="40"/>
      <c r="FB2026" s="40"/>
      <c r="FC2026" s="40"/>
      <c r="FD2026" s="40"/>
      <c r="FE2026" s="40"/>
      <c r="FF2026" s="40"/>
      <c r="FG2026" s="40"/>
      <c r="FH2026" s="40"/>
      <c r="FI2026" s="40"/>
      <c r="FJ2026" s="40"/>
      <c r="FK2026" s="40"/>
      <c r="FL2026" s="40"/>
      <c r="FM2026" s="40"/>
      <c r="FN2026" s="40"/>
      <c r="FO2026" s="40"/>
      <c r="FP2026" s="40"/>
    </row>
    <row r="2027" spans="1:172" ht="15" x14ac:dyDescent="0.3">
      <c r="A2027" s="40"/>
      <c r="B2027" s="40"/>
      <c r="C2027" s="40"/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  <c r="AR2027" s="40"/>
      <c r="AS2027" s="40"/>
      <c r="AT2027" s="40"/>
      <c r="AU2027" s="40"/>
      <c r="AV2027" s="40"/>
      <c r="AW2027" s="40"/>
      <c r="AX2027" s="40"/>
      <c r="AY2027" s="40"/>
      <c r="AZ2027" s="40"/>
      <c r="BA2027" s="40"/>
      <c r="BB2027" s="40"/>
      <c r="BC2027" s="40"/>
      <c r="BD2027" s="40"/>
      <c r="BE2027" s="40"/>
      <c r="BF2027" s="40"/>
      <c r="BG2027" s="40"/>
      <c r="BH2027" s="40"/>
      <c r="BI2027" s="40"/>
      <c r="BJ2027" s="40"/>
      <c r="BK2027" s="40"/>
      <c r="BL2027" s="40"/>
      <c r="BM2027" s="40"/>
      <c r="BN2027" s="40"/>
      <c r="BO2027" s="40"/>
      <c r="BP2027" s="40"/>
      <c r="BQ2027" s="40"/>
      <c r="BR2027" s="40"/>
      <c r="BS2027" s="40"/>
      <c r="BT2027" s="40"/>
      <c r="BU2027" s="40"/>
      <c r="BV2027" s="40"/>
      <c r="BW2027" s="40"/>
      <c r="BX2027" s="40"/>
      <c r="BY2027" s="40"/>
      <c r="BZ2027" s="40"/>
      <c r="CA2027" s="40"/>
      <c r="CB2027" s="40"/>
      <c r="CC2027" s="40"/>
      <c r="CD2027" s="40"/>
      <c r="CE2027" s="40"/>
      <c r="CF2027" s="40"/>
      <c r="CG2027" s="40"/>
      <c r="CH2027" s="40"/>
      <c r="CI2027" s="40"/>
      <c r="CJ2027" s="40"/>
      <c r="CK2027" s="40"/>
      <c r="CL2027" s="40"/>
      <c r="CM2027" s="40"/>
      <c r="CN2027" s="40"/>
      <c r="CO2027" s="40"/>
      <c r="CP2027" s="40"/>
      <c r="CQ2027" s="40"/>
      <c r="CR2027" s="40"/>
      <c r="CS2027" s="40"/>
      <c r="CT2027" s="40"/>
      <c r="CU2027" s="40"/>
      <c r="CV2027" s="40"/>
      <c r="CW2027" s="40"/>
      <c r="CX2027" s="40"/>
      <c r="CY2027" s="40"/>
      <c r="CZ2027" s="40"/>
      <c r="DA2027" s="40"/>
      <c r="DB2027" s="40"/>
      <c r="DC2027" s="40"/>
      <c r="DD2027" s="40"/>
      <c r="DE2027" s="40"/>
      <c r="DF2027" s="40"/>
      <c r="DG2027" s="40"/>
      <c r="DH2027" s="40"/>
      <c r="DI2027" s="40"/>
      <c r="DJ2027" s="40"/>
      <c r="DK2027" s="40"/>
      <c r="DL2027" s="40"/>
      <c r="DM2027" s="40"/>
      <c r="DN2027" s="40"/>
      <c r="DO2027" s="40"/>
      <c r="DP2027" s="40"/>
      <c r="DQ2027" s="40"/>
      <c r="DR2027" s="40"/>
      <c r="DS2027" s="40"/>
      <c r="DT2027" s="40"/>
      <c r="DU2027" s="40"/>
      <c r="DV2027" s="40"/>
      <c r="DW2027" s="40"/>
      <c r="DX2027" s="40"/>
      <c r="DY2027" s="40"/>
      <c r="DZ2027" s="40"/>
      <c r="EA2027" s="40"/>
      <c r="EB2027" s="40"/>
      <c r="EC2027" s="40"/>
      <c r="ED2027" s="40"/>
      <c r="EE2027" s="40"/>
      <c r="EF2027" s="40"/>
      <c r="EG2027" s="40"/>
      <c r="EH2027" s="40"/>
      <c r="EI2027" s="40"/>
      <c r="EJ2027" s="40"/>
      <c r="EK2027" s="40"/>
      <c r="EL2027" s="40"/>
      <c r="EM2027" s="40"/>
      <c r="EN2027" s="40"/>
      <c r="EO2027" s="40"/>
      <c r="EP2027" s="40"/>
      <c r="EQ2027" s="40"/>
      <c r="ER2027" s="40"/>
      <c r="ES2027" s="40"/>
      <c r="ET2027" s="40"/>
      <c r="EU2027" s="40"/>
      <c r="EV2027" s="40"/>
      <c r="EW2027" s="40"/>
      <c r="EX2027" s="40"/>
      <c r="EY2027" s="40"/>
      <c r="EZ2027" s="40"/>
      <c r="FA2027" s="40"/>
      <c r="FB2027" s="40"/>
      <c r="FC2027" s="40"/>
      <c r="FD2027" s="40"/>
      <c r="FE2027" s="40"/>
      <c r="FF2027" s="40"/>
      <c r="FG2027" s="40"/>
      <c r="FH2027" s="40"/>
      <c r="FI2027" s="40"/>
      <c r="FJ2027" s="40"/>
      <c r="FK2027" s="40"/>
      <c r="FL2027" s="40"/>
      <c r="FM2027" s="40"/>
      <c r="FN2027" s="40"/>
      <c r="FO2027" s="40"/>
      <c r="FP2027" s="40"/>
    </row>
    <row r="2028" spans="1:172" ht="15" x14ac:dyDescent="0.3">
      <c r="A2028" s="40"/>
      <c r="B2028" s="40"/>
      <c r="C2028" s="40"/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  <c r="AR2028" s="40"/>
      <c r="AS2028" s="40"/>
      <c r="AT2028" s="40"/>
      <c r="AU2028" s="40"/>
      <c r="AV2028" s="40"/>
      <c r="AW2028" s="40"/>
      <c r="AX2028" s="40"/>
      <c r="AY2028" s="40"/>
      <c r="AZ2028" s="40"/>
      <c r="BA2028" s="40"/>
      <c r="BB2028" s="40"/>
      <c r="BC2028" s="40"/>
      <c r="BD2028" s="40"/>
      <c r="BE2028" s="40"/>
      <c r="BF2028" s="40"/>
      <c r="BG2028" s="40"/>
      <c r="BH2028" s="40"/>
      <c r="BI2028" s="40"/>
      <c r="BJ2028" s="40"/>
      <c r="BK2028" s="40"/>
      <c r="BL2028" s="40"/>
      <c r="BM2028" s="40"/>
      <c r="BN2028" s="40"/>
      <c r="BO2028" s="40"/>
      <c r="BP2028" s="40"/>
      <c r="BQ2028" s="40"/>
      <c r="BR2028" s="40"/>
      <c r="BS2028" s="40"/>
      <c r="BT2028" s="40"/>
      <c r="BU2028" s="40"/>
      <c r="BV2028" s="40"/>
      <c r="BW2028" s="40"/>
      <c r="BX2028" s="40"/>
      <c r="BY2028" s="40"/>
      <c r="BZ2028" s="40"/>
      <c r="CA2028" s="40"/>
      <c r="CB2028" s="40"/>
      <c r="CC2028" s="40"/>
      <c r="CD2028" s="40"/>
      <c r="CE2028" s="40"/>
      <c r="CF2028" s="40"/>
      <c r="CG2028" s="40"/>
      <c r="CH2028" s="40"/>
      <c r="CI2028" s="40"/>
      <c r="CJ2028" s="40"/>
      <c r="CK2028" s="40"/>
      <c r="CL2028" s="40"/>
      <c r="CM2028" s="40"/>
      <c r="CN2028" s="40"/>
      <c r="CO2028" s="40"/>
      <c r="CP2028" s="40"/>
      <c r="CQ2028" s="40"/>
      <c r="CR2028" s="40"/>
      <c r="CS2028" s="40"/>
      <c r="CT2028" s="40"/>
      <c r="CU2028" s="40"/>
      <c r="CV2028" s="40"/>
      <c r="CW2028" s="40"/>
      <c r="CX2028" s="40"/>
      <c r="CY2028" s="40"/>
      <c r="CZ2028" s="40"/>
      <c r="DA2028" s="40"/>
      <c r="DB2028" s="40"/>
      <c r="DC2028" s="40"/>
      <c r="DD2028" s="40"/>
      <c r="DE2028" s="40"/>
      <c r="DF2028" s="40"/>
      <c r="DG2028" s="40"/>
      <c r="DH2028" s="40"/>
      <c r="DI2028" s="40"/>
      <c r="DJ2028" s="40"/>
      <c r="DK2028" s="40"/>
      <c r="DL2028" s="40"/>
      <c r="DM2028" s="40"/>
      <c r="DN2028" s="40"/>
      <c r="DO2028" s="40"/>
      <c r="DP2028" s="40"/>
      <c r="DQ2028" s="40"/>
      <c r="DR2028" s="40"/>
      <c r="DS2028" s="40"/>
      <c r="DT2028" s="40"/>
      <c r="DU2028" s="40"/>
      <c r="DV2028" s="40"/>
      <c r="DW2028" s="40"/>
      <c r="DX2028" s="40"/>
      <c r="DY2028" s="40"/>
      <c r="DZ2028" s="40"/>
      <c r="EA2028" s="40"/>
      <c r="EB2028" s="40"/>
      <c r="EC2028" s="40"/>
      <c r="ED2028" s="40"/>
      <c r="EE2028" s="40"/>
      <c r="EF2028" s="40"/>
      <c r="EG2028" s="40"/>
      <c r="EH2028" s="40"/>
      <c r="EI2028" s="40"/>
      <c r="EJ2028" s="40"/>
      <c r="EK2028" s="40"/>
      <c r="EL2028" s="40"/>
      <c r="EM2028" s="40"/>
      <c r="EN2028" s="40"/>
      <c r="EO2028" s="40"/>
      <c r="EP2028" s="40"/>
      <c r="EQ2028" s="40"/>
      <c r="ER2028" s="40"/>
      <c r="ES2028" s="40"/>
      <c r="ET2028" s="40"/>
      <c r="EU2028" s="40"/>
      <c r="EV2028" s="40"/>
      <c r="EW2028" s="40"/>
      <c r="EX2028" s="40"/>
      <c r="EY2028" s="40"/>
      <c r="EZ2028" s="40"/>
      <c r="FA2028" s="40"/>
      <c r="FB2028" s="40"/>
      <c r="FC2028" s="40"/>
      <c r="FD2028" s="40"/>
      <c r="FE2028" s="40"/>
      <c r="FF2028" s="40"/>
      <c r="FG2028" s="40"/>
      <c r="FH2028" s="40"/>
      <c r="FI2028" s="40"/>
      <c r="FJ2028" s="40"/>
      <c r="FK2028" s="40"/>
      <c r="FL2028" s="40"/>
      <c r="FM2028" s="40"/>
      <c r="FN2028" s="40"/>
      <c r="FO2028" s="40"/>
      <c r="FP2028" s="40"/>
    </row>
    <row r="2029" spans="1:172" ht="15" x14ac:dyDescent="0.3">
      <c r="A2029" s="40"/>
      <c r="B2029" s="40"/>
      <c r="C2029" s="40"/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  <c r="AR2029" s="40"/>
      <c r="AS2029" s="40"/>
      <c r="AT2029" s="40"/>
      <c r="AU2029" s="40"/>
      <c r="AV2029" s="40"/>
      <c r="AW2029" s="40"/>
      <c r="AX2029" s="40"/>
      <c r="AY2029" s="40"/>
      <c r="AZ2029" s="40"/>
      <c r="BA2029" s="40"/>
      <c r="BB2029" s="40"/>
      <c r="BC2029" s="40"/>
      <c r="BD2029" s="40"/>
      <c r="BE2029" s="40"/>
      <c r="BF2029" s="40"/>
      <c r="BG2029" s="40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0"/>
      <c r="BV2029" s="40"/>
      <c r="BW2029" s="40"/>
      <c r="BX2029" s="40"/>
      <c r="BY2029" s="40"/>
      <c r="BZ2029" s="40"/>
      <c r="CA2029" s="40"/>
      <c r="CB2029" s="40"/>
      <c r="CC2029" s="40"/>
      <c r="CD2029" s="40"/>
      <c r="CE2029" s="40"/>
      <c r="CF2029" s="40"/>
      <c r="CG2029" s="40"/>
      <c r="CH2029" s="40"/>
      <c r="CI2029" s="40"/>
      <c r="CJ2029" s="40"/>
      <c r="CK2029" s="40"/>
      <c r="CL2029" s="40"/>
      <c r="CM2029" s="40"/>
      <c r="CN2029" s="40"/>
      <c r="CO2029" s="40"/>
      <c r="CP2029" s="40"/>
      <c r="CQ2029" s="40"/>
      <c r="CR2029" s="40"/>
      <c r="CS2029" s="40"/>
      <c r="CT2029" s="40"/>
      <c r="CU2029" s="40"/>
      <c r="CV2029" s="40"/>
      <c r="CW2029" s="40"/>
      <c r="CX2029" s="40"/>
      <c r="CY2029" s="40"/>
      <c r="CZ2029" s="40"/>
      <c r="DA2029" s="40"/>
      <c r="DB2029" s="40"/>
      <c r="DC2029" s="40"/>
      <c r="DD2029" s="40"/>
      <c r="DE2029" s="40"/>
      <c r="DF2029" s="40"/>
      <c r="DG2029" s="40"/>
      <c r="DH2029" s="40"/>
      <c r="DI2029" s="40"/>
      <c r="DJ2029" s="40"/>
      <c r="DK2029" s="40"/>
      <c r="DL2029" s="40"/>
      <c r="DM2029" s="40"/>
      <c r="DN2029" s="40"/>
      <c r="DO2029" s="40"/>
      <c r="DP2029" s="40"/>
      <c r="DQ2029" s="40"/>
      <c r="DR2029" s="40"/>
      <c r="DS2029" s="40"/>
      <c r="DT2029" s="40"/>
      <c r="DU2029" s="40"/>
      <c r="DV2029" s="40"/>
      <c r="DW2029" s="40"/>
      <c r="DX2029" s="40"/>
      <c r="DY2029" s="40"/>
      <c r="DZ2029" s="40"/>
      <c r="EA2029" s="40"/>
      <c r="EB2029" s="40"/>
      <c r="EC2029" s="40"/>
      <c r="ED2029" s="40"/>
      <c r="EE2029" s="40"/>
      <c r="EF2029" s="40"/>
      <c r="EG2029" s="40"/>
      <c r="EH2029" s="40"/>
      <c r="EI2029" s="40"/>
      <c r="EJ2029" s="40"/>
      <c r="EK2029" s="40"/>
      <c r="EL2029" s="40"/>
      <c r="EM2029" s="40"/>
      <c r="EN2029" s="40"/>
      <c r="EO2029" s="40"/>
      <c r="EP2029" s="40"/>
      <c r="EQ2029" s="40"/>
      <c r="ER2029" s="40"/>
      <c r="ES2029" s="40"/>
      <c r="ET2029" s="40"/>
      <c r="EU2029" s="40"/>
      <c r="EV2029" s="40"/>
      <c r="EW2029" s="40"/>
      <c r="EX2029" s="40"/>
      <c r="EY2029" s="40"/>
      <c r="EZ2029" s="40"/>
      <c r="FA2029" s="40"/>
      <c r="FB2029" s="40"/>
      <c r="FC2029" s="40"/>
      <c r="FD2029" s="40"/>
      <c r="FE2029" s="40"/>
      <c r="FF2029" s="40"/>
      <c r="FG2029" s="40"/>
      <c r="FH2029" s="40"/>
      <c r="FI2029" s="40"/>
      <c r="FJ2029" s="40"/>
      <c r="FK2029" s="40"/>
      <c r="FL2029" s="40"/>
      <c r="FM2029" s="40"/>
      <c r="FN2029" s="40"/>
      <c r="FO2029" s="40"/>
      <c r="FP2029" s="40"/>
    </row>
    <row r="2030" spans="1:172" ht="15" x14ac:dyDescent="0.3">
      <c r="A2030" s="40"/>
      <c r="B2030" s="40"/>
      <c r="C2030" s="40"/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  <c r="AR2030" s="40"/>
      <c r="AS2030" s="40"/>
      <c r="AT2030" s="40"/>
      <c r="AU2030" s="40"/>
      <c r="AV2030" s="40"/>
      <c r="AW2030" s="40"/>
      <c r="AX2030" s="40"/>
      <c r="AY2030" s="40"/>
      <c r="AZ2030" s="40"/>
      <c r="BA2030" s="40"/>
      <c r="BB2030" s="40"/>
      <c r="BC2030" s="40"/>
      <c r="BD2030" s="40"/>
      <c r="BE2030" s="40"/>
      <c r="BF2030" s="40"/>
      <c r="BG2030" s="40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0"/>
      <c r="BV2030" s="40"/>
      <c r="BW2030" s="40"/>
      <c r="BX2030" s="40"/>
      <c r="BY2030" s="40"/>
      <c r="BZ2030" s="40"/>
      <c r="CA2030" s="40"/>
      <c r="CB2030" s="40"/>
      <c r="CC2030" s="40"/>
      <c r="CD2030" s="40"/>
      <c r="CE2030" s="40"/>
      <c r="CF2030" s="40"/>
      <c r="CG2030" s="40"/>
      <c r="CH2030" s="40"/>
      <c r="CI2030" s="40"/>
      <c r="CJ2030" s="40"/>
      <c r="CK2030" s="40"/>
      <c r="CL2030" s="40"/>
      <c r="CM2030" s="40"/>
      <c r="CN2030" s="40"/>
      <c r="CO2030" s="40"/>
      <c r="CP2030" s="40"/>
      <c r="CQ2030" s="40"/>
      <c r="CR2030" s="40"/>
      <c r="CS2030" s="40"/>
      <c r="CT2030" s="40"/>
      <c r="CU2030" s="40"/>
      <c r="CV2030" s="40"/>
      <c r="CW2030" s="40"/>
      <c r="CX2030" s="40"/>
      <c r="CY2030" s="40"/>
      <c r="CZ2030" s="40"/>
      <c r="DA2030" s="40"/>
      <c r="DB2030" s="40"/>
      <c r="DC2030" s="40"/>
      <c r="DD2030" s="40"/>
      <c r="DE2030" s="40"/>
      <c r="DF2030" s="40"/>
      <c r="DG2030" s="40"/>
      <c r="DH2030" s="40"/>
      <c r="DI2030" s="40"/>
      <c r="DJ2030" s="40"/>
      <c r="DK2030" s="40"/>
      <c r="DL2030" s="40"/>
      <c r="DM2030" s="40"/>
      <c r="DN2030" s="40"/>
      <c r="DO2030" s="40"/>
      <c r="DP2030" s="40"/>
      <c r="DQ2030" s="40"/>
      <c r="DR2030" s="40"/>
      <c r="DS2030" s="40"/>
      <c r="DT2030" s="40"/>
      <c r="DU2030" s="40"/>
      <c r="DV2030" s="40"/>
      <c r="DW2030" s="40"/>
      <c r="DX2030" s="40"/>
      <c r="DY2030" s="40"/>
      <c r="DZ2030" s="40"/>
      <c r="EA2030" s="40"/>
      <c r="EB2030" s="40"/>
      <c r="EC2030" s="40"/>
      <c r="ED2030" s="40"/>
      <c r="EE2030" s="40"/>
      <c r="EF2030" s="40"/>
      <c r="EG2030" s="40"/>
      <c r="EH2030" s="40"/>
      <c r="EI2030" s="40"/>
      <c r="EJ2030" s="40"/>
      <c r="EK2030" s="40"/>
      <c r="EL2030" s="40"/>
      <c r="EM2030" s="40"/>
      <c r="EN2030" s="40"/>
      <c r="EO2030" s="40"/>
      <c r="EP2030" s="40"/>
      <c r="EQ2030" s="40"/>
      <c r="ER2030" s="40"/>
      <c r="ES2030" s="40"/>
      <c r="ET2030" s="40"/>
      <c r="EU2030" s="40"/>
      <c r="EV2030" s="40"/>
      <c r="EW2030" s="40"/>
      <c r="EX2030" s="40"/>
      <c r="EY2030" s="40"/>
      <c r="EZ2030" s="40"/>
      <c r="FA2030" s="40"/>
      <c r="FB2030" s="40"/>
      <c r="FC2030" s="40"/>
      <c r="FD2030" s="40"/>
      <c r="FE2030" s="40"/>
      <c r="FF2030" s="40"/>
      <c r="FG2030" s="40"/>
      <c r="FH2030" s="40"/>
      <c r="FI2030" s="40"/>
      <c r="FJ2030" s="40"/>
      <c r="FK2030" s="40"/>
      <c r="FL2030" s="40"/>
      <c r="FM2030" s="40"/>
      <c r="FN2030" s="40"/>
      <c r="FO2030" s="40"/>
      <c r="FP2030" s="40"/>
    </row>
    <row r="2031" spans="1:172" ht="15" x14ac:dyDescent="0.3">
      <c r="A2031" s="40"/>
      <c r="B2031" s="40"/>
      <c r="C2031" s="40"/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  <c r="AR2031" s="40"/>
      <c r="AS2031" s="40"/>
      <c r="AT2031" s="40"/>
      <c r="AU2031" s="40"/>
      <c r="AV2031" s="40"/>
      <c r="AW2031" s="40"/>
      <c r="AX2031" s="40"/>
      <c r="AY2031" s="40"/>
      <c r="AZ2031" s="40"/>
      <c r="BA2031" s="40"/>
      <c r="BB2031" s="40"/>
      <c r="BC2031" s="40"/>
      <c r="BD2031" s="40"/>
      <c r="BE2031" s="40"/>
      <c r="BF2031" s="40"/>
      <c r="BG2031" s="40"/>
      <c r="BH2031" s="40"/>
      <c r="BI2031" s="40"/>
      <c r="BJ2031" s="40"/>
      <c r="BK2031" s="40"/>
      <c r="BL2031" s="40"/>
      <c r="BM2031" s="40"/>
      <c r="BN2031" s="40"/>
      <c r="BO2031" s="40"/>
      <c r="BP2031" s="40"/>
      <c r="BQ2031" s="40"/>
      <c r="BR2031" s="40"/>
      <c r="BS2031" s="40"/>
      <c r="BT2031" s="40"/>
      <c r="BU2031" s="40"/>
      <c r="BV2031" s="40"/>
      <c r="BW2031" s="40"/>
      <c r="BX2031" s="40"/>
      <c r="BY2031" s="40"/>
      <c r="BZ2031" s="40"/>
      <c r="CA2031" s="40"/>
      <c r="CB2031" s="40"/>
      <c r="CC2031" s="40"/>
      <c r="CD2031" s="40"/>
      <c r="CE2031" s="40"/>
      <c r="CF2031" s="40"/>
      <c r="CG2031" s="40"/>
      <c r="CH2031" s="40"/>
      <c r="CI2031" s="40"/>
      <c r="CJ2031" s="40"/>
      <c r="CK2031" s="40"/>
      <c r="CL2031" s="40"/>
      <c r="CM2031" s="40"/>
      <c r="CN2031" s="40"/>
      <c r="CO2031" s="40"/>
      <c r="CP2031" s="40"/>
      <c r="CQ2031" s="40"/>
      <c r="CR2031" s="40"/>
      <c r="CS2031" s="40"/>
      <c r="CT2031" s="40"/>
      <c r="CU2031" s="40"/>
      <c r="CV2031" s="40"/>
      <c r="CW2031" s="40"/>
      <c r="CX2031" s="40"/>
      <c r="CY2031" s="40"/>
      <c r="CZ2031" s="40"/>
      <c r="DA2031" s="40"/>
      <c r="DB2031" s="40"/>
      <c r="DC2031" s="40"/>
      <c r="DD2031" s="40"/>
      <c r="DE2031" s="40"/>
      <c r="DF2031" s="40"/>
      <c r="DG2031" s="40"/>
      <c r="DH2031" s="40"/>
      <c r="DI2031" s="40"/>
      <c r="DJ2031" s="40"/>
      <c r="DK2031" s="40"/>
      <c r="DL2031" s="40"/>
      <c r="DM2031" s="40"/>
      <c r="DN2031" s="40"/>
      <c r="DO2031" s="40"/>
      <c r="DP2031" s="40"/>
      <c r="DQ2031" s="40"/>
      <c r="DR2031" s="40"/>
      <c r="DS2031" s="40"/>
      <c r="DT2031" s="40"/>
      <c r="DU2031" s="40"/>
      <c r="DV2031" s="40"/>
      <c r="DW2031" s="40"/>
      <c r="DX2031" s="40"/>
      <c r="DY2031" s="40"/>
      <c r="DZ2031" s="40"/>
      <c r="EA2031" s="40"/>
      <c r="EB2031" s="40"/>
      <c r="EC2031" s="40"/>
      <c r="ED2031" s="40"/>
      <c r="EE2031" s="40"/>
      <c r="EF2031" s="40"/>
      <c r="EG2031" s="40"/>
      <c r="EH2031" s="40"/>
      <c r="EI2031" s="40"/>
      <c r="EJ2031" s="40"/>
      <c r="EK2031" s="40"/>
      <c r="EL2031" s="40"/>
      <c r="EM2031" s="40"/>
      <c r="EN2031" s="40"/>
      <c r="EO2031" s="40"/>
      <c r="EP2031" s="40"/>
      <c r="EQ2031" s="40"/>
      <c r="ER2031" s="40"/>
      <c r="ES2031" s="40"/>
      <c r="ET2031" s="40"/>
      <c r="EU2031" s="40"/>
      <c r="EV2031" s="40"/>
      <c r="EW2031" s="40"/>
      <c r="EX2031" s="40"/>
      <c r="EY2031" s="40"/>
      <c r="EZ2031" s="40"/>
      <c r="FA2031" s="40"/>
      <c r="FB2031" s="40"/>
      <c r="FC2031" s="40"/>
      <c r="FD2031" s="40"/>
      <c r="FE2031" s="40"/>
      <c r="FF2031" s="40"/>
      <c r="FG2031" s="40"/>
      <c r="FH2031" s="40"/>
      <c r="FI2031" s="40"/>
      <c r="FJ2031" s="40"/>
      <c r="FK2031" s="40"/>
      <c r="FL2031" s="40"/>
      <c r="FM2031" s="40"/>
      <c r="FN2031" s="40"/>
      <c r="FO2031" s="40"/>
      <c r="FP2031" s="40"/>
    </row>
    <row r="2032" spans="1:172" ht="15" x14ac:dyDescent="0.3">
      <c r="A2032" s="40"/>
      <c r="B2032" s="40"/>
      <c r="C2032" s="40"/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  <c r="AR2032" s="40"/>
      <c r="AS2032" s="40"/>
      <c r="AT2032" s="40"/>
      <c r="AU2032" s="40"/>
      <c r="AV2032" s="40"/>
      <c r="AW2032" s="40"/>
      <c r="AX2032" s="40"/>
      <c r="AY2032" s="40"/>
      <c r="AZ2032" s="40"/>
      <c r="BA2032" s="40"/>
      <c r="BB2032" s="40"/>
      <c r="BC2032" s="40"/>
      <c r="BD2032" s="40"/>
      <c r="BE2032" s="40"/>
      <c r="BF2032" s="40"/>
      <c r="BG2032" s="40"/>
      <c r="BH2032" s="40"/>
      <c r="BI2032" s="40"/>
      <c r="BJ2032" s="40"/>
      <c r="BK2032" s="40"/>
      <c r="BL2032" s="40"/>
      <c r="BM2032" s="40"/>
      <c r="BN2032" s="40"/>
      <c r="BO2032" s="40"/>
      <c r="BP2032" s="40"/>
      <c r="BQ2032" s="40"/>
      <c r="BR2032" s="40"/>
      <c r="BS2032" s="40"/>
      <c r="BT2032" s="40"/>
      <c r="BU2032" s="40"/>
      <c r="BV2032" s="40"/>
      <c r="BW2032" s="40"/>
      <c r="BX2032" s="40"/>
      <c r="BY2032" s="40"/>
      <c r="BZ2032" s="40"/>
      <c r="CA2032" s="40"/>
      <c r="CB2032" s="40"/>
      <c r="CC2032" s="40"/>
      <c r="CD2032" s="40"/>
      <c r="CE2032" s="40"/>
      <c r="CF2032" s="40"/>
      <c r="CG2032" s="40"/>
      <c r="CH2032" s="40"/>
      <c r="CI2032" s="40"/>
      <c r="CJ2032" s="40"/>
      <c r="CK2032" s="40"/>
      <c r="CL2032" s="40"/>
      <c r="CM2032" s="40"/>
      <c r="CN2032" s="40"/>
      <c r="CO2032" s="40"/>
      <c r="CP2032" s="40"/>
      <c r="CQ2032" s="40"/>
      <c r="CR2032" s="40"/>
      <c r="CS2032" s="40"/>
      <c r="CT2032" s="40"/>
      <c r="CU2032" s="40"/>
      <c r="CV2032" s="40"/>
      <c r="CW2032" s="40"/>
      <c r="CX2032" s="40"/>
      <c r="CY2032" s="40"/>
      <c r="CZ2032" s="40"/>
      <c r="DA2032" s="40"/>
      <c r="DB2032" s="40"/>
      <c r="DC2032" s="40"/>
      <c r="DD2032" s="40"/>
      <c r="DE2032" s="40"/>
      <c r="DF2032" s="40"/>
      <c r="DG2032" s="40"/>
      <c r="DH2032" s="40"/>
      <c r="DI2032" s="40"/>
      <c r="DJ2032" s="40"/>
      <c r="DK2032" s="40"/>
      <c r="DL2032" s="40"/>
      <c r="DM2032" s="40"/>
      <c r="DN2032" s="40"/>
      <c r="DO2032" s="40"/>
      <c r="DP2032" s="40"/>
      <c r="DQ2032" s="40"/>
      <c r="DR2032" s="40"/>
      <c r="DS2032" s="40"/>
      <c r="DT2032" s="40"/>
      <c r="DU2032" s="40"/>
      <c r="DV2032" s="40"/>
      <c r="DW2032" s="40"/>
      <c r="DX2032" s="40"/>
      <c r="DY2032" s="40"/>
      <c r="DZ2032" s="40"/>
      <c r="EA2032" s="40"/>
      <c r="EB2032" s="40"/>
      <c r="EC2032" s="40"/>
      <c r="ED2032" s="40"/>
      <c r="EE2032" s="40"/>
      <c r="EF2032" s="40"/>
      <c r="EG2032" s="40"/>
      <c r="EH2032" s="40"/>
      <c r="EI2032" s="40"/>
      <c r="EJ2032" s="40"/>
      <c r="EK2032" s="40"/>
      <c r="EL2032" s="40"/>
      <c r="EM2032" s="40"/>
      <c r="EN2032" s="40"/>
      <c r="EO2032" s="40"/>
      <c r="EP2032" s="40"/>
      <c r="EQ2032" s="40"/>
      <c r="ER2032" s="40"/>
      <c r="ES2032" s="40"/>
      <c r="ET2032" s="40"/>
      <c r="EU2032" s="40"/>
      <c r="EV2032" s="40"/>
      <c r="EW2032" s="40"/>
      <c r="EX2032" s="40"/>
      <c r="EY2032" s="40"/>
      <c r="EZ2032" s="40"/>
      <c r="FA2032" s="40"/>
      <c r="FB2032" s="40"/>
      <c r="FC2032" s="40"/>
      <c r="FD2032" s="40"/>
      <c r="FE2032" s="40"/>
      <c r="FF2032" s="40"/>
      <c r="FG2032" s="40"/>
      <c r="FH2032" s="40"/>
      <c r="FI2032" s="40"/>
      <c r="FJ2032" s="40"/>
      <c r="FK2032" s="40"/>
      <c r="FL2032" s="40"/>
      <c r="FM2032" s="40"/>
      <c r="FN2032" s="40"/>
      <c r="FO2032" s="40"/>
      <c r="FP2032" s="40"/>
    </row>
    <row r="2033" spans="1:172" ht="15" x14ac:dyDescent="0.3">
      <c r="A2033" s="40"/>
      <c r="B2033" s="40"/>
      <c r="C2033" s="40"/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  <c r="AR2033" s="40"/>
      <c r="AS2033" s="40"/>
      <c r="AT2033" s="40"/>
      <c r="AU2033" s="40"/>
      <c r="AV2033" s="40"/>
      <c r="AW2033" s="40"/>
      <c r="AX2033" s="40"/>
      <c r="AY2033" s="40"/>
      <c r="AZ2033" s="40"/>
      <c r="BA2033" s="40"/>
      <c r="BB2033" s="40"/>
      <c r="BC2033" s="40"/>
      <c r="BD2033" s="40"/>
      <c r="BE2033" s="40"/>
      <c r="BF2033" s="40"/>
      <c r="BG2033" s="40"/>
      <c r="BH2033" s="40"/>
      <c r="BI2033" s="40"/>
      <c r="BJ2033" s="40"/>
      <c r="BK2033" s="40"/>
      <c r="BL2033" s="40"/>
      <c r="BM2033" s="40"/>
      <c r="BN2033" s="40"/>
      <c r="BO2033" s="40"/>
      <c r="BP2033" s="40"/>
      <c r="BQ2033" s="40"/>
      <c r="BR2033" s="40"/>
      <c r="BS2033" s="40"/>
      <c r="BT2033" s="40"/>
      <c r="BU2033" s="40"/>
      <c r="BV2033" s="40"/>
      <c r="BW2033" s="40"/>
      <c r="BX2033" s="40"/>
      <c r="BY2033" s="40"/>
      <c r="BZ2033" s="40"/>
      <c r="CA2033" s="40"/>
      <c r="CB2033" s="40"/>
      <c r="CC2033" s="40"/>
      <c r="CD2033" s="40"/>
      <c r="CE2033" s="40"/>
      <c r="CF2033" s="40"/>
      <c r="CG2033" s="40"/>
      <c r="CH2033" s="40"/>
      <c r="CI2033" s="40"/>
      <c r="CJ2033" s="40"/>
      <c r="CK2033" s="40"/>
      <c r="CL2033" s="40"/>
      <c r="CM2033" s="40"/>
      <c r="CN2033" s="40"/>
      <c r="CO2033" s="40"/>
      <c r="CP2033" s="40"/>
      <c r="CQ2033" s="40"/>
      <c r="CR2033" s="40"/>
      <c r="CS2033" s="40"/>
      <c r="CT2033" s="40"/>
      <c r="CU2033" s="40"/>
      <c r="CV2033" s="40"/>
      <c r="CW2033" s="40"/>
      <c r="CX2033" s="40"/>
      <c r="CY2033" s="40"/>
      <c r="CZ2033" s="40"/>
      <c r="DA2033" s="40"/>
      <c r="DB2033" s="40"/>
      <c r="DC2033" s="40"/>
      <c r="DD2033" s="40"/>
      <c r="DE2033" s="40"/>
      <c r="DF2033" s="40"/>
      <c r="DG2033" s="40"/>
      <c r="DH2033" s="40"/>
      <c r="DI2033" s="40"/>
      <c r="DJ2033" s="40"/>
      <c r="DK2033" s="40"/>
      <c r="DL2033" s="40"/>
      <c r="DM2033" s="40"/>
      <c r="DN2033" s="40"/>
      <c r="DO2033" s="40"/>
      <c r="DP2033" s="40"/>
      <c r="DQ2033" s="40"/>
      <c r="DR2033" s="40"/>
      <c r="DS2033" s="40"/>
      <c r="DT2033" s="40"/>
      <c r="DU2033" s="40"/>
      <c r="DV2033" s="40"/>
      <c r="DW2033" s="40"/>
      <c r="DX2033" s="40"/>
      <c r="DY2033" s="40"/>
      <c r="DZ2033" s="40"/>
      <c r="EA2033" s="40"/>
      <c r="EB2033" s="40"/>
      <c r="EC2033" s="40"/>
      <c r="ED2033" s="40"/>
      <c r="EE2033" s="40"/>
      <c r="EF2033" s="40"/>
      <c r="EG2033" s="40"/>
      <c r="EH2033" s="40"/>
      <c r="EI2033" s="40"/>
      <c r="EJ2033" s="40"/>
      <c r="EK2033" s="40"/>
      <c r="EL2033" s="40"/>
      <c r="EM2033" s="40"/>
      <c r="EN2033" s="40"/>
      <c r="EO2033" s="40"/>
      <c r="EP2033" s="40"/>
      <c r="EQ2033" s="40"/>
      <c r="ER2033" s="40"/>
      <c r="ES2033" s="40"/>
      <c r="ET2033" s="40"/>
      <c r="EU2033" s="40"/>
      <c r="EV2033" s="40"/>
      <c r="EW2033" s="40"/>
      <c r="EX2033" s="40"/>
      <c r="EY2033" s="40"/>
      <c r="EZ2033" s="40"/>
      <c r="FA2033" s="40"/>
      <c r="FB2033" s="40"/>
      <c r="FC2033" s="40"/>
      <c r="FD2033" s="40"/>
      <c r="FE2033" s="40"/>
      <c r="FF2033" s="40"/>
      <c r="FG2033" s="40"/>
      <c r="FH2033" s="40"/>
      <c r="FI2033" s="40"/>
      <c r="FJ2033" s="40"/>
      <c r="FK2033" s="40"/>
      <c r="FL2033" s="40"/>
      <c r="FM2033" s="40"/>
      <c r="FN2033" s="40"/>
      <c r="FO2033" s="40"/>
      <c r="FP2033" s="40"/>
    </row>
    <row r="2034" spans="1:172" ht="15" x14ac:dyDescent="0.3">
      <c r="A2034" s="40"/>
      <c r="B2034" s="40"/>
      <c r="C2034" s="40"/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  <c r="AR2034" s="40"/>
      <c r="AS2034" s="40"/>
      <c r="AT2034" s="40"/>
      <c r="AU2034" s="40"/>
      <c r="AV2034" s="40"/>
      <c r="AW2034" s="40"/>
      <c r="AX2034" s="40"/>
      <c r="AY2034" s="40"/>
      <c r="AZ2034" s="40"/>
      <c r="BA2034" s="40"/>
      <c r="BB2034" s="40"/>
      <c r="BC2034" s="40"/>
      <c r="BD2034" s="40"/>
      <c r="BE2034" s="40"/>
      <c r="BF2034" s="40"/>
      <c r="BG2034" s="40"/>
      <c r="BH2034" s="40"/>
      <c r="BI2034" s="40"/>
      <c r="BJ2034" s="40"/>
      <c r="BK2034" s="40"/>
      <c r="BL2034" s="40"/>
      <c r="BM2034" s="40"/>
      <c r="BN2034" s="40"/>
      <c r="BO2034" s="40"/>
      <c r="BP2034" s="40"/>
      <c r="BQ2034" s="40"/>
      <c r="BR2034" s="40"/>
      <c r="BS2034" s="40"/>
      <c r="BT2034" s="40"/>
      <c r="BU2034" s="40"/>
      <c r="BV2034" s="40"/>
      <c r="BW2034" s="40"/>
      <c r="BX2034" s="40"/>
      <c r="BY2034" s="40"/>
      <c r="BZ2034" s="40"/>
      <c r="CA2034" s="40"/>
      <c r="CB2034" s="40"/>
      <c r="CC2034" s="40"/>
      <c r="CD2034" s="40"/>
      <c r="CE2034" s="40"/>
      <c r="CF2034" s="40"/>
      <c r="CG2034" s="40"/>
      <c r="CH2034" s="40"/>
      <c r="CI2034" s="40"/>
      <c r="CJ2034" s="40"/>
      <c r="CK2034" s="40"/>
      <c r="CL2034" s="40"/>
      <c r="CM2034" s="40"/>
      <c r="CN2034" s="40"/>
      <c r="CO2034" s="40"/>
      <c r="CP2034" s="40"/>
      <c r="CQ2034" s="40"/>
      <c r="CR2034" s="40"/>
      <c r="CS2034" s="40"/>
      <c r="CT2034" s="40"/>
      <c r="CU2034" s="40"/>
      <c r="CV2034" s="40"/>
      <c r="CW2034" s="40"/>
      <c r="CX2034" s="40"/>
      <c r="CY2034" s="40"/>
      <c r="CZ2034" s="40"/>
      <c r="DA2034" s="40"/>
      <c r="DB2034" s="40"/>
      <c r="DC2034" s="40"/>
      <c r="DD2034" s="40"/>
      <c r="DE2034" s="40"/>
      <c r="DF2034" s="40"/>
      <c r="DG2034" s="40"/>
      <c r="DH2034" s="40"/>
      <c r="DI2034" s="40"/>
      <c r="DJ2034" s="40"/>
      <c r="DK2034" s="40"/>
      <c r="DL2034" s="40"/>
      <c r="DM2034" s="40"/>
      <c r="DN2034" s="40"/>
      <c r="DO2034" s="40"/>
      <c r="DP2034" s="40"/>
      <c r="DQ2034" s="40"/>
      <c r="DR2034" s="40"/>
      <c r="DS2034" s="40"/>
      <c r="DT2034" s="40"/>
      <c r="DU2034" s="40"/>
      <c r="DV2034" s="40"/>
      <c r="DW2034" s="40"/>
      <c r="DX2034" s="40"/>
      <c r="DY2034" s="40"/>
      <c r="DZ2034" s="40"/>
      <c r="EA2034" s="40"/>
      <c r="EB2034" s="40"/>
      <c r="EC2034" s="40"/>
      <c r="ED2034" s="40"/>
      <c r="EE2034" s="40"/>
      <c r="EF2034" s="40"/>
      <c r="EG2034" s="40"/>
      <c r="EH2034" s="40"/>
      <c r="EI2034" s="40"/>
      <c r="EJ2034" s="40"/>
      <c r="EK2034" s="40"/>
      <c r="EL2034" s="40"/>
      <c r="EM2034" s="40"/>
      <c r="EN2034" s="40"/>
      <c r="EO2034" s="40"/>
      <c r="EP2034" s="40"/>
      <c r="EQ2034" s="40"/>
      <c r="ER2034" s="40"/>
      <c r="ES2034" s="40"/>
      <c r="ET2034" s="40"/>
      <c r="EU2034" s="40"/>
      <c r="EV2034" s="40"/>
      <c r="EW2034" s="40"/>
      <c r="EX2034" s="40"/>
      <c r="EY2034" s="40"/>
      <c r="EZ2034" s="40"/>
      <c r="FA2034" s="40"/>
      <c r="FB2034" s="40"/>
      <c r="FC2034" s="40"/>
      <c r="FD2034" s="40"/>
      <c r="FE2034" s="40"/>
      <c r="FF2034" s="40"/>
      <c r="FG2034" s="40"/>
      <c r="FH2034" s="40"/>
      <c r="FI2034" s="40"/>
      <c r="FJ2034" s="40"/>
      <c r="FK2034" s="40"/>
      <c r="FL2034" s="40"/>
      <c r="FM2034" s="40"/>
      <c r="FN2034" s="40"/>
      <c r="FO2034" s="40"/>
      <c r="FP2034" s="40"/>
    </row>
    <row r="2035" spans="1:172" ht="15" x14ac:dyDescent="0.3">
      <c r="A2035" s="40"/>
      <c r="B2035" s="40"/>
      <c r="C2035" s="40"/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  <c r="AR2035" s="40"/>
      <c r="AS2035" s="40"/>
      <c r="AT2035" s="40"/>
      <c r="AU2035" s="40"/>
      <c r="AV2035" s="40"/>
      <c r="AW2035" s="40"/>
      <c r="AX2035" s="40"/>
      <c r="AY2035" s="40"/>
      <c r="AZ2035" s="40"/>
      <c r="BA2035" s="40"/>
      <c r="BB2035" s="40"/>
      <c r="BC2035" s="40"/>
      <c r="BD2035" s="40"/>
      <c r="BE2035" s="40"/>
      <c r="BF2035" s="40"/>
      <c r="BG2035" s="40"/>
      <c r="BH2035" s="40"/>
      <c r="BI2035" s="40"/>
      <c r="BJ2035" s="40"/>
      <c r="BK2035" s="40"/>
      <c r="BL2035" s="40"/>
      <c r="BM2035" s="40"/>
      <c r="BN2035" s="40"/>
      <c r="BO2035" s="40"/>
      <c r="BP2035" s="40"/>
      <c r="BQ2035" s="40"/>
      <c r="BR2035" s="40"/>
      <c r="BS2035" s="40"/>
      <c r="BT2035" s="40"/>
      <c r="BU2035" s="40"/>
      <c r="BV2035" s="40"/>
      <c r="BW2035" s="40"/>
      <c r="BX2035" s="40"/>
      <c r="BY2035" s="40"/>
      <c r="BZ2035" s="40"/>
      <c r="CA2035" s="40"/>
      <c r="CB2035" s="40"/>
      <c r="CC2035" s="40"/>
      <c r="CD2035" s="40"/>
      <c r="CE2035" s="40"/>
      <c r="CF2035" s="40"/>
      <c r="CG2035" s="40"/>
      <c r="CH2035" s="40"/>
      <c r="CI2035" s="40"/>
      <c r="CJ2035" s="40"/>
      <c r="CK2035" s="40"/>
      <c r="CL2035" s="40"/>
      <c r="CM2035" s="40"/>
      <c r="CN2035" s="40"/>
      <c r="CO2035" s="40"/>
      <c r="CP2035" s="40"/>
      <c r="CQ2035" s="40"/>
      <c r="CR2035" s="40"/>
      <c r="CS2035" s="40"/>
      <c r="CT2035" s="40"/>
      <c r="CU2035" s="40"/>
      <c r="CV2035" s="40"/>
      <c r="CW2035" s="40"/>
      <c r="CX2035" s="40"/>
      <c r="CY2035" s="40"/>
      <c r="CZ2035" s="40"/>
      <c r="DA2035" s="40"/>
      <c r="DB2035" s="40"/>
      <c r="DC2035" s="40"/>
      <c r="DD2035" s="40"/>
      <c r="DE2035" s="40"/>
      <c r="DF2035" s="40"/>
      <c r="DG2035" s="40"/>
      <c r="DH2035" s="40"/>
      <c r="DI2035" s="40"/>
      <c r="DJ2035" s="40"/>
      <c r="DK2035" s="40"/>
      <c r="DL2035" s="40"/>
      <c r="DM2035" s="40"/>
      <c r="DN2035" s="40"/>
      <c r="DO2035" s="40"/>
      <c r="DP2035" s="40"/>
      <c r="DQ2035" s="40"/>
      <c r="DR2035" s="40"/>
      <c r="DS2035" s="40"/>
      <c r="DT2035" s="40"/>
      <c r="DU2035" s="40"/>
      <c r="DV2035" s="40"/>
      <c r="DW2035" s="40"/>
      <c r="DX2035" s="40"/>
      <c r="DY2035" s="40"/>
      <c r="DZ2035" s="40"/>
      <c r="EA2035" s="40"/>
      <c r="EB2035" s="40"/>
      <c r="EC2035" s="40"/>
      <c r="ED2035" s="40"/>
      <c r="EE2035" s="40"/>
      <c r="EF2035" s="40"/>
      <c r="EG2035" s="40"/>
      <c r="EH2035" s="40"/>
      <c r="EI2035" s="40"/>
      <c r="EJ2035" s="40"/>
      <c r="EK2035" s="40"/>
      <c r="EL2035" s="40"/>
      <c r="EM2035" s="40"/>
      <c r="EN2035" s="40"/>
      <c r="EO2035" s="40"/>
      <c r="EP2035" s="40"/>
      <c r="EQ2035" s="40"/>
      <c r="ER2035" s="40"/>
      <c r="ES2035" s="40"/>
      <c r="ET2035" s="40"/>
      <c r="EU2035" s="40"/>
      <c r="EV2035" s="40"/>
      <c r="EW2035" s="40"/>
      <c r="EX2035" s="40"/>
      <c r="EY2035" s="40"/>
      <c r="EZ2035" s="40"/>
      <c r="FA2035" s="40"/>
      <c r="FB2035" s="40"/>
      <c r="FC2035" s="40"/>
      <c r="FD2035" s="40"/>
      <c r="FE2035" s="40"/>
      <c r="FF2035" s="40"/>
      <c r="FG2035" s="40"/>
      <c r="FH2035" s="40"/>
      <c r="FI2035" s="40"/>
      <c r="FJ2035" s="40"/>
      <c r="FK2035" s="40"/>
      <c r="FL2035" s="40"/>
      <c r="FM2035" s="40"/>
      <c r="FN2035" s="40"/>
      <c r="FO2035" s="40"/>
      <c r="FP2035" s="40"/>
    </row>
    <row r="2036" spans="1:172" ht="15" x14ac:dyDescent="0.3">
      <c r="A2036" s="40"/>
      <c r="B2036" s="40"/>
      <c r="C2036" s="40"/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  <c r="AR2036" s="40"/>
      <c r="AS2036" s="40"/>
      <c r="AT2036" s="40"/>
      <c r="AU2036" s="40"/>
      <c r="AV2036" s="40"/>
      <c r="AW2036" s="40"/>
      <c r="AX2036" s="40"/>
      <c r="AY2036" s="40"/>
      <c r="AZ2036" s="40"/>
      <c r="BA2036" s="40"/>
      <c r="BB2036" s="40"/>
      <c r="BC2036" s="40"/>
      <c r="BD2036" s="40"/>
      <c r="BE2036" s="40"/>
      <c r="BF2036" s="40"/>
      <c r="BG2036" s="40"/>
      <c r="BH2036" s="40"/>
      <c r="BI2036" s="40"/>
      <c r="BJ2036" s="40"/>
      <c r="BK2036" s="40"/>
      <c r="BL2036" s="40"/>
      <c r="BM2036" s="40"/>
      <c r="BN2036" s="40"/>
      <c r="BO2036" s="40"/>
      <c r="BP2036" s="40"/>
      <c r="BQ2036" s="40"/>
      <c r="BR2036" s="40"/>
      <c r="BS2036" s="40"/>
      <c r="BT2036" s="40"/>
      <c r="BU2036" s="40"/>
      <c r="BV2036" s="40"/>
      <c r="BW2036" s="40"/>
      <c r="BX2036" s="40"/>
      <c r="BY2036" s="40"/>
      <c r="BZ2036" s="40"/>
      <c r="CA2036" s="40"/>
      <c r="CB2036" s="40"/>
      <c r="CC2036" s="40"/>
      <c r="CD2036" s="40"/>
      <c r="CE2036" s="40"/>
      <c r="CF2036" s="40"/>
      <c r="CG2036" s="40"/>
      <c r="CH2036" s="40"/>
      <c r="CI2036" s="40"/>
      <c r="CJ2036" s="40"/>
      <c r="CK2036" s="40"/>
      <c r="CL2036" s="40"/>
      <c r="CM2036" s="40"/>
      <c r="CN2036" s="40"/>
      <c r="CO2036" s="40"/>
      <c r="CP2036" s="40"/>
      <c r="CQ2036" s="40"/>
      <c r="CR2036" s="40"/>
      <c r="CS2036" s="40"/>
      <c r="CT2036" s="40"/>
      <c r="CU2036" s="40"/>
      <c r="CV2036" s="40"/>
      <c r="CW2036" s="40"/>
      <c r="CX2036" s="40"/>
      <c r="CY2036" s="40"/>
      <c r="CZ2036" s="40"/>
      <c r="DA2036" s="40"/>
      <c r="DB2036" s="40"/>
      <c r="DC2036" s="40"/>
      <c r="DD2036" s="40"/>
      <c r="DE2036" s="40"/>
      <c r="DF2036" s="40"/>
      <c r="DG2036" s="40"/>
      <c r="DH2036" s="40"/>
      <c r="DI2036" s="40"/>
      <c r="DJ2036" s="40"/>
      <c r="DK2036" s="40"/>
      <c r="DL2036" s="40"/>
      <c r="DM2036" s="40"/>
      <c r="DN2036" s="40"/>
      <c r="DO2036" s="40"/>
      <c r="DP2036" s="40"/>
      <c r="DQ2036" s="40"/>
      <c r="DR2036" s="40"/>
      <c r="DS2036" s="40"/>
      <c r="DT2036" s="40"/>
      <c r="DU2036" s="40"/>
      <c r="DV2036" s="40"/>
      <c r="DW2036" s="40"/>
      <c r="DX2036" s="40"/>
      <c r="DY2036" s="40"/>
      <c r="DZ2036" s="40"/>
      <c r="EA2036" s="40"/>
      <c r="EB2036" s="40"/>
      <c r="EC2036" s="40"/>
      <c r="ED2036" s="40"/>
      <c r="EE2036" s="40"/>
      <c r="EF2036" s="40"/>
      <c r="EG2036" s="40"/>
      <c r="EH2036" s="40"/>
      <c r="EI2036" s="40"/>
      <c r="EJ2036" s="40"/>
      <c r="EK2036" s="40"/>
      <c r="EL2036" s="40"/>
      <c r="EM2036" s="40"/>
      <c r="EN2036" s="40"/>
      <c r="EO2036" s="40"/>
      <c r="EP2036" s="40"/>
      <c r="EQ2036" s="40"/>
      <c r="ER2036" s="40"/>
      <c r="ES2036" s="40"/>
      <c r="ET2036" s="40"/>
      <c r="EU2036" s="40"/>
      <c r="EV2036" s="40"/>
      <c r="EW2036" s="40"/>
      <c r="EX2036" s="40"/>
      <c r="EY2036" s="40"/>
      <c r="EZ2036" s="40"/>
      <c r="FA2036" s="40"/>
      <c r="FB2036" s="40"/>
      <c r="FC2036" s="40"/>
      <c r="FD2036" s="40"/>
      <c r="FE2036" s="40"/>
      <c r="FF2036" s="40"/>
      <c r="FG2036" s="40"/>
      <c r="FH2036" s="40"/>
      <c r="FI2036" s="40"/>
      <c r="FJ2036" s="40"/>
      <c r="FK2036" s="40"/>
      <c r="FL2036" s="40"/>
      <c r="FM2036" s="40"/>
      <c r="FN2036" s="40"/>
      <c r="FO2036" s="40"/>
      <c r="FP2036" s="40"/>
    </row>
    <row r="2037" spans="1:172" ht="15" x14ac:dyDescent="0.3">
      <c r="A2037" s="40"/>
      <c r="B2037" s="40"/>
      <c r="C2037" s="40"/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  <c r="AR2037" s="40"/>
      <c r="AS2037" s="40"/>
      <c r="AT2037" s="40"/>
      <c r="AU2037" s="40"/>
      <c r="AV2037" s="40"/>
      <c r="AW2037" s="40"/>
      <c r="AX2037" s="40"/>
      <c r="AY2037" s="40"/>
      <c r="AZ2037" s="40"/>
      <c r="BA2037" s="40"/>
      <c r="BB2037" s="40"/>
      <c r="BC2037" s="40"/>
      <c r="BD2037" s="40"/>
      <c r="BE2037" s="40"/>
      <c r="BF2037" s="40"/>
      <c r="BG2037" s="40"/>
      <c r="BH2037" s="40"/>
      <c r="BI2037" s="40"/>
      <c r="BJ2037" s="40"/>
      <c r="BK2037" s="40"/>
      <c r="BL2037" s="40"/>
      <c r="BM2037" s="40"/>
      <c r="BN2037" s="40"/>
      <c r="BO2037" s="40"/>
      <c r="BP2037" s="40"/>
      <c r="BQ2037" s="40"/>
      <c r="BR2037" s="40"/>
      <c r="BS2037" s="40"/>
      <c r="BT2037" s="40"/>
      <c r="BU2037" s="40"/>
      <c r="BV2037" s="40"/>
      <c r="BW2037" s="40"/>
      <c r="BX2037" s="40"/>
      <c r="BY2037" s="40"/>
      <c r="BZ2037" s="40"/>
      <c r="CA2037" s="40"/>
      <c r="CB2037" s="40"/>
      <c r="CC2037" s="40"/>
      <c r="CD2037" s="40"/>
      <c r="CE2037" s="40"/>
      <c r="CF2037" s="40"/>
      <c r="CG2037" s="40"/>
      <c r="CH2037" s="40"/>
      <c r="CI2037" s="40"/>
      <c r="CJ2037" s="40"/>
      <c r="CK2037" s="40"/>
      <c r="CL2037" s="40"/>
      <c r="CM2037" s="40"/>
      <c r="CN2037" s="40"/>
      <c r="CO2037" s="40"/>
      <c r="CP2037" s="40"/>
      <c r="CQ2037" s="40"/>
      <c r="CR2037" s="40"/>
      <c r="CS2037" s="40"/>
      <c r="CT2037" s="40"/>
      <c r="CU2037" s="40"/>
      <c r="CV2037" s="40"/>
      <c r="CW2037" s="40"/>
      <c r="CX2037" s="40"/>
      <c r="CY2037" s="40"/>
      <c r="CZ2037" s="40"/>
      <c r="DA2037" s="40"/>
      <c r="DB2037" s="40"/>
      <c r="DC2037" s="40"/>
      <c r="DD2037" s="40"/>
      <c r="DE2037" s="40"/>
      <c r="DF2037" s="40"/>
      <c r="DG2037" s="40"/>
      <c r="DH2037" s="40"/>
      <c r="DI2037" s="40"/>
      <c r="DJ2037" s="40"/>
      <c r="DK2037" s="40"/>
      <c r="DL2037" s="40"/>
      <c r="DM2037" s="40"/>
      <c r="DN2037" s="40"/>
      <c r="DO2037" s="40"/>
      <c r="DP2037" s="40"/>
      <c r="DQ2037" s="40"/>
      <c r="DR2037" s="40"/>
      <c r="DS2037" s="40"/>
      <c r="DT2037" s="40"/>
      <c r="DU2037" s="40"/>
      <c r="DV2037" s="40"/>
      <c r="DW2037" s="40"/>
      <c r="DX2037" s="40"/>
      <c r="DY2037" s="40"/>
      <c r="DZ2037" s="40"/>
      <c r="EA2037" s="40"/>
      <c r="EB2037" s="40"/>
      <c r="EC2037" s="40"/>
      <c r="ED2037" s="40"/>
      <c r="EE2037" s="40"/>
      <c r="EF2037" s="40"/>
      <c r="EG2037" s="40"/>
      <c r="EH2037" s="40"/>
      <c r="EI2037" s="40"/>
      <c r="EJ2037" s="40"/>
      <c r="EK2037" s="40"/>
      <c r="EL2037" s="40"/>
      <c r="EM2037" s="40"/>
      <c r="EN2037" s="40"/>
      <c r="EO2037" s="40"/>
      <c r="EP2037" s="40"/>
      <c r="EQ2037" s="40"/>
      <c r="ER2037" s="40"/>
      <c r="ES2037" s="40"/>
      <c r="ET2037" s="40"/>
      <c r="EU2037" s="40"/>
      <c r="EV2037" s="40"/>
      <c r="EW2037" s="40"/>
      <c r="EX2037" s="40"/>
      <c r="EY2037" s="40"/>
      <c r="EZ2037" s="40"/>
      <c r="FA2037" s="40"/>
      <c r="FB2037" s="40"/>
      <c r="FC2037" s="40"/>
      <c r="FD2037" s="40"/>
      <c r="FE2037" s="40"/>
      <c r="FF2037" s="40"/>
      <c r="FG2037" s="40"/>
      <c r="FH2037" s="40"/>
      <c r="FI2037" s="40"/>
      <c r="FJ2037" s="40"/>
      <c r="FK2037" s="40"/>
      <c r="FL2037" s="40"/>
      <c r="FM2037" s="40"/>
      <c r="FN2037" s="40"/>
      <c r="FO2037" s="40"/>
      <c r="FP2037" s="40"/>
    </row>
    <row r="2038" spans="1:172" ht="15" x14ac:dyDescent="0.3">
      <c r="A2038" s="40"/>
      <c r="B2038" s="40"/>
      <c r="C2038" s="40"/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  <c r="AR2038" s="40"/>
      <c r="AS2038" s="40"/>
      <c r="AT2038" s="40"/>
      <c r="AU2038" s="40"/>
      <c r="AV2038" s="40"/>
      <c r="AW2038" s="40"/>
      <c r="AX2038" s="40"/>
      <c r="AY2038" s="40"/>
      <c r="AZ2038" s="40"/>
      <c r="BA2038" s="40"/>
      <c r="BB2038" s="40"/>
      <c r="BC2038" s="40"/>
      <c r="BD2038" s="40"/>
      <c r="BE2038" s="40"/>
      <c r="BF2038" s="40"/>
      <c r="BG2038" s="40"/>
      <c r="BH2038" s="40"/>
      <c r="BI2038" s="40"/>
      <c r="BJ2038" s="40"/>
      <c r="BK2038" s="40"/>
      <c r="BL2038" s="40"/>
      <c r="BM2038" s="40"/>
      <c r="BN2038" s="40"/>
      <c r="BO2038" s="40"/>
      <c r="BP2038" s="40"/>
      <c r="BQ2038" s="40"/>
      <c r="BR2038" s="40"/>
      <c r="BS2038" s="40"/>
      <c r="BT2038" s="40"/>
      <c r="BU2038" s="40"/>
      <c r="BV2038" s="40"/>
      <c r="BW2038" s="40"/>
      <c r="BX2038" s="40"/>
      <c r="BY2038" s="40"/>
      <c r="BZ2038" s="40"/>
      <c r="CA2038" s="40"/>
      <c r="CB2038" s="40"/>
      <c r="CC2038" s="40"/>
      <c r="CD2038" s="40"/>
      <c r="CE2038" s="40"/>
      <c r="CF2038" s="40"/>
      <c r="CG2038" s="40"/>
      <c r="CH2038" s="40"/>
      <c r="CI2038" s="40"/>
      <c r="CJ2038" s="40"/>
      <c r="CK2038" s="40"/>
      <c r="CL2038" s="40"/>
      <c r="CM2038" s="40"/>
      <c r="CN2038" s="40"/>
      <c r="CO2038" s="40"/>
      <c r="CP2038" s="40"/>
      <c r="CQ2038" s="40"/>
      <c r="CR2038" s="40"/>
      <c r="CS2038" s="40"/>
      <c r="CT2038" s="40"/>
      <c r="CU2038" s="40"/>
      <c r="CV2038" s="40"/>
      <c r="CW2038" s="40"/>
      <c r="CX2038" s="40"/>
      <c r="CY2038" s="40"/>
      <c r="CZ2038" s="40"/>
      <c r="DA2038" s="40"/>
      <c r="DB2038" s="40"/>
      <c r="DC2038" s="40"/>
      <c r="DD2038" s="40"/>
      <c r="DE2038" s="40"/>
      <c r="DF2038" s="40"/>
      <c r="DG2038" s="40"/>
      <c r="DH2038" s="40"/>
      <c r="DI2038" s="40"/>
      <c r="DJ2038" s="40"/>
      <c r="DK2038" s="40"/>
      <c r="DL2038" s="40"/>
      <c r="DM2038" s="40"/>
      <c r="DN2038" s="40"/>
      <c r="DO2038" s="40"/>
      <c r="DP2038" s="40"/>
      <c r="DQ2038" s="40"/>
      <c r="DR2038" s="40"/>
      <c r="DS2038" s="40"/>
      <c r="DT2038" s="40"/>
      <c r="DU2038" s="40"/>
      <c r="DV2038" s="40"/>
      <c r="DW2038" s="40"/>
      <c r="DX2038" s="40"/>
      <c r="DY2038" s="40"/>
      <c r="DZ2038" s="40"/>
      <c r="EA2038" s="40"/>
      <c r="EB2038" s="40"/>
      <c r="EC2038" s="40"/>
      <c r="ED2038" s="40"/>
      <c r="EE2038" s="40"/>
      <c r="EF2038" s="40"/>
      <c r="EG2038" s="40"/>
      <c r="EH2038" s="40"/>
      <c r="EI2038" s="40"/>
      <c r="EJ2038" s="40"/>
      <c r="EK2038" s="40"/>
      <c r="EL2038" s="40"/>
      <c r="EM2038" s="40"/>
      <c r="EN2038" s="40"/>
      <c r="EO2038" s="40"/>
      <c r="EP2038" s="40"/>
      <c r="EQ2038" s="40"/>
      <c r="ER2038" s="40"/>
      <c r="ES2038" s="40"/>
      <c r="ET2038" s="40"/>
      <c r="EU2038" s="40"/>
      <c r="EV2038" s="40"/>
      <c r="EW2038" s="40"/>
      <c r="EX2038" s="40"/>
      <c r="EY2038" s="40"/>
      <c r="EZ2038" s="40"/>
      <c r="FA2038" s="40"/>
      <c r="FB2038" s="40"/>
      <c r="FC2038" s="40"/>
      <c r="FD2038" s="40"/>
      <c r="FE2038" s="40"/>
      <c r="FF2038" s="40"/>
      <c r="FG2038" s="40"/>
      <c r="FH2038" s="40"/>
      <c r="FI2038" s="40"/>
      <c r="FJ2038" s="40"/>
      <c r="FK2038" s="40"/>
      <c r="FL2038" s="40"/>
      <c r="FM2038" s="40"/>
      <c r="FN2038" s="40"/>
      <c r="FO2038" s="40"/>
      <c r="FP2038" s="40"/>
    </row>
    <row r="2039" spans="1:172" ht="15" x14ac:dyDescent="0.3">
      <c r="A2039" s="40"/>
      <c r="B2039" s="40"/>
      <c r="C2039" s="40"/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  <c r="AR2039" s="40"/>
      <c r="AS2039" s="40"/>
      <c r="AT2039" s="40"/>
      <c r="AU2039" s="40"/>
      <c r="AV2039" s="40"/>
      <c r="AW2039" s="40"/>
      <c r="AX2039" s="40"/>
      <c r="AY2039" s="40"/>
      <c r="AZ2039" s="40"/>
      <c r="BA2039" s="40"/>
      <c r="BB2039" s="40"/>
      <c r="BC2039" s="40"/>
      <c r="BD2039" s="40"/>
      <c r="BE2039" s="40"/>
      <c r="BF2039" s="40"/>
      <c r="BG2039" s="40"/>
      <c r="BH2039" s="40"/>
      <c r="BI2039" s="40"/>
      <c r="BJ2039" s="40"/>
      <c r="BK2039" s="40"/>
      <c r="BL2039" s="40"/>
      <c r="BM2039" s="40"/>
      <c r="BN2039" s="40"/>
      <c r="BO2039" s="40"/>
      <c r="BP2039" s="40"/>
      <c r="BQ2039" s="40"/>
      <c r="BR2039" s="40"/>
      <c r="BS2039" s="40"/>
      <c r="BT2039" s="40"/>
      <c r="BU2039" s="40"/>
      <c r="BV2039" s="40"/>
      <c r="BW2039" s="40"/>
      <c r="BX2039" s="40"/>
      <c r="BY2039" s="40"/>
      <c r="BZ2039" s="40"/>
      <c r="CA2039" s="40"/>
      <c r="CB2039" s="40"/>
      <c r="CC2039" s="40"/>
      <c r="CD2039" s="40"/>
      <c r="CE2039" s="40"/>
      <c r="CF2039" s="40"/>
      <c r="CG2039" s="40"/>
      <c r="CH2039" s="40"/>
      <c r="CI2039" s="40"/>
      <c r="CJ2039" s="40"/>
      <c r="CK2039" s="40"/>
      <c r="CL2039" s="40"/>
      <c r="CM2039" s="40"/>
      <c r="CN2039" s="40"/>
      <c r="CO2039" s="40"/>
      <c r="CP2039" s="40"/>
      <c r="CQ2039" s="40"/>
      <c r="CR2039" s="40"/>
      <c r="CS2039" s="40"/>
      <c r="CT2039" s="40"/>
      <c r="CU2039" s="40"/>
      <c r="CV2039" s="40"/>
      <c r="CW2039" s="40"/>
      <c r="CX2039" s="40"/>
      <c r="CY2039" s="40"/>
      <c r="CZ2039" s="40"/>
      <c r="DA2039" s="40"/>
      <c r="DB2039" s="40"/>
      <c r="DC2039" s="40"/>
      <c r="DD2039" s="40"/>
      <c r="DE2039" s="40"/>
      <c r="DF2039" s="40"/>
      <c r="DG2039" s="40"/>
      <c r="DH2039" s="40"/>
      <c r="DI2039" s="40"/>
      <c r="DJ2039" s="40"/>
      <c r="DK2039" s="40"/>
      <c r="DL2039" s="40"/>
      <c r="DM2039" s="40"/>
      <c r="DN2039" s="40"/>
      <c r="DO2039" s="40"/>
      <c r="DP2039" s="40"/>
      <c r="DQ2039" s="40"/>
      <c r="DR2039" s="40"/>
      <c r="DS2039" s="40"/>
      <c r="DT2039" s="40"/>
      <c r="DU2039" s="40"/>
      <c r="DV2039" s="40"/>
      <c r="DW2039" s="40"/>
      <c r="DX2039" s="40"/>
      <c r="DY2039" s="40"/>
      <c r="DZ2039" s="40"/>
      <c r="EA2039" s="40"/>
      <c r="EB2039" s="40"/>
      <c r="EC2039" s="40"/>
      <c r="ED2039" s="40"/>
      <c r="EE2039" s="40"/>
      <c r="EF2039" s="40"/>
      <c r="EG2039" s="40"/>
      <c r="EH2039" s="40"/>
      <c r="EI2039" s="40"/>
      <c r="EJ2039" s="40"/>
      <c r="EK2039" s="40"/>
      <c r="EL2039" s="40"/>
      <c r="EM2039" s="40"/>
      <c r="EN2039" s="40"/>
      <c r="EO2039" s="40"/>
      <c r="EP2039" s="40"/>
      <c r="EQ2039" s="40"/>
      <c r="ER2039" s="40"/>
      <c r="ES2039" s="40"/>
      <c r="ET2039" s="40"/>
      <c r="EU2039" s="40"/>
      <c r="EV2039" s="40"/>
      <c r="EW2039" s="40"/>
      <c r="EX2039" s="40"/>
      <c r="EY2039" s="40"/>
      <c r="EZ2039" s="40"/>
      <c r="FA2039" s="40"/>
      <c r="FB2039" s="40"/>
      <c r="FC2039" s="40"/>
      <c r="FD2039" s="40"/>
      <c r="FE2039" s="40"/>
      <c r="FF2039" s="40"/>
      <c r="FG2039" s="40"/>
      <c r="FH2039" s="40"/>
      <c r="FI2039" s="40"/>
      <c r="FJ2039" s="40"/>
      <c r="FK2039" s="40"/>
      <c r="FL2039" s="40"/>
      <c r="FM2039" s="40"/>
      <c r="FN2039" s="40"/>
      <c r="FO2039" s="40"/>
      <c r="FP2039" s="40"/>
    </row>
    <row r="2040" spans="1:172" ht="15" x14ac:dyDescent="0.3">
      <c r="A2040" s="40"/>
      <c r="B2040" s="40"/>
      <c r="C2040" s="40"/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  <c r="AR2040" s="40"/>
      <c r="AS2040" s="40"/>
      <c r="AT2040" s="40"/>
      <c r="AU2040" s="40"/>
      <c r="AV2040" s="40"/>
      <c r="AW2040" s="40"/>
      <c r="AX2040" s="40"/>
      <c r="AY2040" s="40"/>
      <c r="AZ2040" s="40"/>
      <c r="BA2040" s="40"/>
      <c r="BB2040" s="40"/>
      <c r="BC2040" s="40"/>
      <c r="BD2040" s="40"/>
      <c r="BE2040" s="40"/>
      <c r="BF2040" s="40"/>
      <c r="BG2040" s="40"/>
      <c r="BH2040" s="40"/>
      <c r="BI2040" s="40"/>
      <c r="BJ2040" s="40"/>
      <c r="BK2040" s="40"/>
      <c r="BL2040" s="40"/>
      <c r="BM2040" s="40"/>
      <c r="BN2040" s="40"/>
      <c r="BO2040" s="40"/>
      <c r="BP2040" s="40"/>
      <c r="BQ2040" s="40"/>
      <c r="BR2040" s="40"/>
      <c r="BS2040" s="40"/>
      <c r="BT2040" s="40"/>
      <c r="BU2040" s="40"/>
      <c r="BV2040" s="40"/>
      <c r="BW2040" s="40"/>
      <c r="BX2040" s="40"/>
      <c r="BY2040" s="40"/>
      <c r="BZ2040" s="40"/>
      <c r="CA2040" s="40"/>
      <c r="CB2040" s="40"/>
      <c r="CC2040" s="40"/>
      <c r="CD2040" s="40"/>
      <c r="CE2040" s="40"/>
      <c r="CF2040" s="40"/>
      <c r="CG2040" s="40"/>
      <c r="CH2040" s="40"/>
      <c r="CI2040" s="40"/>
      <c r="CJ2040" s="40"/>
      <c r="CK2040" s="40"/>
      <c r="CL2040" s="40"/>
      <c r="CM2040" s="40"/>
      <c r="CN2040" s="40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  <c r="DD2040" s="40"/>
      <c r="DE2040" s="40"/>
      <c r="DF2040" s="40"/>
      <c r="DG2040" s="40"/>
      <c r="DH2040" s="40"/>
      <c r="DI2040" s="40"/>
      <c r="DJ2040" s="40"/>
      <c r="DK2040" s="40"/>
      <c r="DL2040" s="40"/>
      <c r="DM2040" s="40"/>
      <c r="DN2040" s="40"/>
      <c r="DO2040" s="40"/>
      <c r="DP2040" s="40"/>
      <c r="DQ2040" s="40"/>
      <c r="DR2040" s="40"/>
      <c r="DS2040" s="40"/>
      <c r="DT2040" s="40"/>
      <c r="DU2040" s="40"/>
      <c r="DV2040" s="40"/>
      <c r="DW2040" s="40"/>
      <c r="DX2040" s="40"/>
      <c r="DY2040" s="40"/>
      <c r="DZ2040" s="40"/>
      <c r="EA2040" s="40"/>
      <c r="EB2040" s="40"/>
      <c r="EC2040" s="40"/>
      <c r="ED2040" s="40"/>
      <c r="EE2040" s="40"/>
      <c r="EF2040" s="40"/>
      <c r="EG2040" s="40"/>
      <c r="EH2040" s="40"/>
      <c r="EI2040" s="40"/>
      <c r="EJ2040" s="40"/>
      <c r="EK2040" s="40"/>
      <c r="EL2040" s="40"/>
      <c r="EM2040" s="40"/>
      <c r="EN2040" s="40"/>
      <c r="EO2040" s="40"/>
      <c r="EP2040" s="40"/>
      <c r="EQ2040" s="40"/>
      <c r="ER2040" s="40"/>
      <c r="ES2040" s="40"/>
      <c r="ET2040" s="40"/>
      <c r="EU2040" s="40"/>
      <c r="EV2040" s="40"/>
      <c r="EW2040" s="40"/>
      <c r="EX2040" s="40"/>
      <c r="EY2040" s="40"/>
      <c r="EZ2040" s="40"/>
      <c r="FA2040" s="40"/>
      <c r="FB2040" s="40"/>
      <c r="FC2040" s="40"/>
      <c r="FD2040" s="40"/>
      <c r="FE2040" s="40"/>
      <c r="FF2040" s="40"/>
      <c r="FG2040" s="40"/>
      <c r="FH2040" s="40"/>
      <c r="FI2040" s="40"/>
      <c r="FJ2040" s="40"/>
      <c r="FK2040" s="40"/>
      <c r="FL2040" s="40"/>
      <c r="FM2040" s="40"/>
      <c r="FN2040" s="40"/>
      <c r="FO2040" s="40"/>
      <c r="FP2040" s="40"/>
    </row>
    <row r="2041" spans="1:172" ht="15" x14ac:dyDescent="0.3">
      <c r="A2041" s="40"/>
      <c r="B2041" s="40"/>
      <c r="C2041" s="40"/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  <c r="AR2041" s="40"/>
      <c r="AS2041" s="40"/>
      <c r="AT2041" s="40"/>
      <c r="AU2041" s="40"/>
      <c r="AV2041" s="40"/>
      <c r="AW2041" s="40"/>
      <c r="AX2041" s="40"/>
      <c r="AY2041" s="40"/>
      <c r="AZ2041" s="40"/>
      <c r="BA2041" s="40"/>
      <c r="BB2041" s="40"/>
      <c r="BC2041" s="40"/>
      <c r="BD2041" s="40"/>
      <c r="BE2041" s="40"/>
      <c r="BF2041" s="40"/>
      <c r="BG2041" s="40"/>
      <c r="BH2041" s="40"/>
      <c r="BI2041" s="40"/>
      <c r="BJ2041" s="40"/>
      <c r="BK2041" s="40"/>
      <c r="BL2041" s="40"/>
      <c r="BM2041" s="40"/>
      <c r="BN2041" s="40"/>
      <c r="BO2041" s="40"/>
      <c r="BP2041" s="40"/>
      <c r="BQ2041" s="40"/>
      <c r="BR2041" s="40"/>
      <c r="BS2041" s="40"/>
      <c r="BT2041" s="40"/>
      <c r="BU2041" s="40"/>
      <c r="BV2041" s="40"/>
      <c r="BW2041" s="40"/>
      <c r="BX2041" s="40"/>
      <c r="BY2041" s="40"/>
      <c r="BZ2041" s="40"/>
      <c r="CA2041" s="40"/>
      <c r="CB2041" s="40"/>
      <c r="CC2041" s="40"/>
      <c r="CD2041" s="40"/>
      <c r="CE2041" s="40"/>
      <c r="CF2041" s="40"/>
      <c r="CG2041" s="40"/>
      <c r="CH2041" s="40"/>
      <c r="CI2041" s="40"/>
      <c r="CJ2041" s="40"/>
      <c r="CK2041" s="40"/>
      <c r="CL2041" s="40"/>
      <c r="CM2041" s="40"/>
      <c r="CN2041" s="40"/>
      <c r="CO2041" s="40"/>
      <c r="CP2041" s="40"/>
      <c r="CQ2041" s="40"/>
      <c r="CR2041" s="40"/>
      <c r="CS2041" s="40"/>
      <c r="CT2041" s="40"/>
      <c r="CU2041" s="40"/>
      <c r="CV2041" s="40"/>
      <c r="CW2041" s="40"/>
      <c r="CX2041" s="40"/>
      <c r="CY2041" s="40"/>
      <c r="CZ2041" s="40"/>
      <c r="DA2041" s="40"/>
      <c r="DB2041" s="40"/>
      <c r="DC2041" s="40"/>
      <c r="DD2041" s="40"/>
      <c r="DE2041" s="40"/>
      <c r="DF2041" s="40"/>
      <c r="DG2041" s="40"/>
      <c r="DH2041" s="40"/>
      <c r="DI2041" s="40"/>
      <c r="DJ2041" s="40"/>
      <c r="DK2041" s="40"/>
      <c r="DL2041" s="40"/>
      <c r="DM2041" s="40"/>
      <c r="DN2041" s="40"/>
      <c r="DO2041" s="40"/>
      <c r="DP2041" s="40"/>
      <c r="DQ2041" s="40"/>
      <c r="DR2041" s="40"/>
      <c r="DS2041" s="40"/>
      <c r="DT2041" s="40"/>
      <c r="DU2041" s="40"/>
      <c r="DV2041" s="40"/>
      <c r="DW2041" s="40"/>
      <c r="DX2041" s="40"/>
      <c r="DY2041" s="40"/>
      <c r="DZ2041" s="40"/>
      <c r="EA2041" s="40"/>
      <c r="EB2041" s="40"/>
      <c r="EC2041" s="40"/>
      <c r="ED2041" s="40"/>
      <c r="EE2041" s="40"/>
      <c r="EF2041" s="40"/>
      <c r="EG2041" s="40"/>
      <c r="EH2041" s="40"/>
      <c r="EI2041" s="40"/>
      <c r="EJ2041" s="40"/>
      <c r="EK2041" s="40"/>
      <c r="EL2041" s="40"/>
      <c r="EM2041" s="40"/>
      <c r="EN2041" s="40"/>
      <c r="EO2041" s="40"/>
      <c r="EP2041" s="40"/>
      <c r="EQ2041" s="40"/>
      <c r="ER2041" s="40"/>
      <c r="ES2041" s="40"/>
      <c r="ET2041" s="40"/>
      <c r="EU2041" s="40"/>
      <c r="EV2041" s="40"/>
      <c r="EW2041" s="40"/>
      <c r="EX2041" s="40"/>
      <c r="EY2041" s="40"/>
      <c r="EZ2041" s="40"/>
      <c r="FA2041" s="40"/>
      <c r="FB2041" s="40"/>
      <c r="FC2041" s="40"/>
      <c r="FD2041" s="40"/>
      <c r="FE2041" s="40"/>
      <c r="FF2041" s="40"/>
      <c r="FG2041" s="40"/>
      <c r="FH2041" s="40"/>
      <c r="FI2041" s="40"/>
      <c r="FJ2041" s="40"/>
      <c r="FK2041" s="40"/>
      <c r="FL2041" s="40"/>
      <c r="FM2041" s="40"/>
      <c r="FN2041" s="40"/>
      <c r="FO2041" s="40"/>
      <c r="FP2041" s="40"/>
    </row>
    <row r="2042" spans="1:172" ht="15" x14ac:dyDescent="0.3">
      <c r="A2042" s="40"/>
      <c r="B2042" s="40"/>
      <c r="C2042" s="40"/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  <c r="AR2042" s="40"/>
      <c r="AS2042" s="40"/>
      <c r="AT2042" s="40"/>
      <c r="AU2042" s="40"/>
      <c r="AV2042" s="40"/>
      <c r="AW2042" s="40"/>
      <c r="AX2042" s="40"/>
      <c r="AY2042" s="40"/>
      <c r="AZ2042" s="40"/>
      <c r="BA2042" s="40"/>
      <c r="BB2042" s="40"/>
      <c r="BC2042" s="40"/>
      <c r="BD2042" s="40"/>
      <c r="BE2042" s="40"/>
      <c r="BF2042" s="40"/>
      <c r="BG2042" s="40"/>
      <c r="BH2042" s="40"/>
      <c r="BI2042" s="40"/>
      <c r="BJ2042" s="40"/>
      <c r="BK2042" s="40"/>
      <c r="BL2042" s="40"/>
      <c r="BM2042" s="40"/>
      <c r="BN2042" s="40"/>
      <c r="BO2042" s="40"/>
      <c r="BP2042" s="40"/>
      <c r="BQ2042" s="40"/>
      <c r="BR2042" s="40"/>
      <c r="BS2042" s="40"/>
      <c r="BT2042" s="40"/>
      <c r="BU2042" s="40"/>
      <c r="BV2042" s="40"/>
      <c r="BW2042" s="40"/>
      <c r="BX2042" s="40"/>
      <c r="BY2042" s="40"/>
      <c r="BZ2042" s="40"/>
      <c r="CA2042" s="40"/>
      <c r="CB2042" s="40"/>
      <c r="CC2042" s="40"/>
      <c r="CD2042" s="40"/>
      <c r="CE2042" s="40"/>
      <c r="CF2042" s="40"/>
      <c r="CG2042" s="40"/>
      <c r="CH2042" s="40"/>
      <c r="CI2042" s="40"/>
      <c r="CJ2042" s="40"/>
      <c r="CK2042" s="40"/>
      <c r="CL2042" s="40"/>
      <c r="CM2042" s="40"/>
      <c r="CN2042" s="40"/>
      <c r="CO2042" s="40"/>
      <c r="CP2042" s="40"/>
      <c r="CQ2042" s="40"/>
      <c r="CR2042" s="40"/>
      <c r="CS2042" s="40"/>
      <c r="CT2042" s="40"/>
      <c r="CU2042" s="40"/>
      <c r="CV2042" s="40"/>
      <c r="CW2042" s="40"/>
      <c r="CX2042" s="40"/>
      <c r="CY2042" s="40"/>
      <c r="CZ2042" s="40"/>
      <c r="DA2042" s="40"/>
      <c r="DB2042" s="40"/>
      <c r="DC2042" s="40"/>
      <c r="DD2042" s="40"/>
      <c r="DE2042" s="40"/>
      <c r="DF2042" s="40"/>
      <c r="DG2042" s="40"/>
      <c r="DH2042" s="40"/>
      <c r="DI2042" s="40"/>
      <c r="DJ2042" s="40"/>
      <c r="DK2042" s="40"/>
      <c r="DL2042" s="40"/>
      <c r="DM2042" s="40"/>
      <c r="DN2042" s="40"/>
      <c r="DO2042" s="40"/>
      <c r="DP2042" s="40"/>
      <c r="DQ2042" s="40"/>
      <c r="DR2042" s="40"/>
      <c r="DS2042" s="40"/>
      <c r="DT2042" s="40"/>
      <c r="DU2042" s="40"/>
      <c r="DV2042" s="40"/>
      <c r="DW2042" s="40"/>
      <c r="DX2042" s="40"/>
      <c r="DY2042" s="40"/>
      <c r="DZ2042" s="40"/>
      <c r="EA2042" s="40"/>
      <c r="EB2042" s="40"/>
      <c r="EC2042" s="40"/>
      <c r="ED2042" s="40"/>
      <c r="EE2042" s="40"/>
      <c r="EF2042" s="40"/>
      <c r="EG2042" s="40"/>
      <c r="EH2042" s="40"/>
      <c r="EI2042" s="40"/>
      <c r="EJ2042" s="40"/>
      <c r="EK2042" s="40"/>
      <c r="EL2042" s="40"/>
      <c r="EM2042" s="40"/>
      <c r="EN2042" s="40"/>
      <c r="EO2042" s="40"/>
      <c r="EP2042" s="40"/>
      <c r="EQ2042" s="40"/>
      <c r="ER2042" s="40"/>
      <c r="ES2042" s="40"/>
      <c r="ET2042" s="40"/>
      <c r="EU2042" s="40"/>
      <c r="EV2042" s="40"/>
      <c r="EW2042" s="40"/>
      <c r="EX2042" s="40"/>
      <c r="EY2042" s="40"/>
      <c r="EZ2042" s="40"/>
      <c r="FA2042" s="40"/>
      <c r="FB2042" s="40"/>
      <c r="FC2042" s="40"/>
      <c r="FD2042" s="40"/>
      <c r="FE2042" s="40"/>
      <c r="FF2042" s="40"/>
      <c r="FG2042" s="40"/>
      <c r="FH2042" s="40"/>
      <c r="FI2042" s="40"/>
      <c r="FJ2042" s="40"/>
      <c r="FK2042" s="40"/>
      <c r="FL2042" s="40"/>
      <c r="FM2042" s="40"/>
      <c r="FN2042" s="40"/>
      <c r="FO2042" s="40"/>
      <c r="FP2042" s="40"/>
    </row>
    <row r="2043" spans="1:172" ht="15" x14ac:dyDescent="0.3">
      <c r="A2043" s="40"/>
      <c r="B2043" s="40"/>
      <c r="C2043" s="40"/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  <c r="AR2043" s="40"/>
      <c r="AS2043" s="40"/>
      <c r="AT2043" s="40"/>
      <c r="AU2043" s="40"/>
      <c r="AV2043" s="40"/>
      <c r="AW2043" s="40"/>
      <c r="AX2043" s="40"/>
      <c r="AY2043" s="40"/>
      <c r="AZ2043" s="40"/>
      <c r="BA2043" s="40"/>
      <c r="BB2043" s="40"/>
      <c r="BC2043" s="40"/>
      <c r="BD2043" s="40"/>
      <c r="BE2043" s="40"/>
      <c r="BF2043" s="40"/>
      <c r="BG2043" s="40"/>
      <c r="BH2043" s="40"/>
      <c r="BI2043" s="40"/>
      <c r="BJ2043" s="40"/>
      <c r="BK2043" s="40"/>
      <c r="BL2043" s="40"/>
      <c r="BM2043" s="40"/>
      <c r="BN2043" s="40"/>
      <c r="BO2043" s="40"/>
      <c r="BP2043" s="40"/>
      <c r="BQ2043" s="40"/>
      <c r="BR2043" s="40"/>
      <c r="BS2043" s="40"/>
      <c r="BT2043" s="40"/>
      <c r="BU2043" s="40"/>
      <c r="BV2043" s="40"/>
      <c r="BW2043" s="40"/>
      <c r="BX2043" s="40"/>
      <c r="BY2043" s="40"/>
      <c r="BZ2043" s="40"/>
      <c r="CA2043" s="40"/>
      <c r="CB2043" s="40"/>
      <c r="CC2043" s="40"/>
      <c r="CD2043" s="40"/>
      <c r="CE2043" s="40"/>
      <c r="CF2043" s="40"/>
      <c r="CG2043" s="40"/>
      <c r="CH2043" s="40"/>
      <c r="CI2043" s="40"/>
      <c r="CJ2043" s="40"/>
      <c r="CK2043" s="40"/>
      <c r="CL2043" s="40"/>
      <c r="CM2043" s="40"/>
      <c r="CN2043" s="40"/>
      <c r="CO2043" s="40"/>
      <c r="CP2043" s="40"/>
      <c r="CQ2043" s="40"/>
      <c r="CR2043" s="40"/>
      <c r="CS2043" s="40"/>
      <c r="CT2043" s="40"/>
      <c r="CU2043" s="40"/>
      <c r="CV2043" s="40"/>
      <c r="CW2043" s="40"/>
      <c r="CX2043" s="40"/>
      <c r="CY2043" s="40"/>
      <c r="CZ2043" s="40"/>
      <c r="DA2043" s="40"/>
      <c r="DB2043" s="40"/>
      <c r="DC2043" s="40"/>
      <c r="DD2043" s="40"/>
      <c r="DE2043" s="40"/>
      <c r="DF2043" s="40"/>
      <c r="DG2043" s="40"/>
      <c r="DH2043" s="40"/>
      <c r="DI2043" s="40"/>
      <c r="DJ2043" s="40"/>
      <c r="DK2043" s="40"/>
      <c r="DL2043" s="40"/>
      <c r="DM2043" s="40"/>
      <c r="DN2043" s="40"/>
      <c r="DO2043" s="40"/>
      <c r="DP2043" s="40"/>
      <c r="DQ2043" s="40"/>
      <c r="DR2043" s="40"/>
      <c r="DS2043" s="40"/>
      <c r="DT2043" s="40"/>
      <c r="DU2043" s="40"/>
      <c r="DV2043" s="40"/>
      <c r="DW2043" s="40"/>
      <c r="DX2043" s="40"/>
      <c r="DY2043" s="40"/>
      <c r="DZ2043" s="40"/>
      <c r="EA2043" s="40"/>
      <c r="EB2043" s="40"/>
      <c r="EC2043" s="40"/>
      <c r="ED2043" s="40"/>
      <c r="EE2043" s="40"/>
      <c r="EF2043" s="40"/>
      <c r="EG2043" s="40"/>
      <c r="EH2043" s="40"/>
      <c r="EI2043" s="40"/>
      <c r="EJ2043" s="40"/>
      <c r="EK2043" s="40"/>
      <c r="EL2043" s="40"/>
      <c r="EM2043" s="40"/>
      <c r="EN2043" s="40"/>
      <c r="EO2043" s="40"/>
      <c r="EP2043" s="40"/>
      <c r="EQ2043" s="40"/>
      <c r="ER2043" s="40"/>
      <c r="ES2043" s="40"/>
      <c r="ET2043" s="40"/>
      <c r="EU2043" s="40"/>
      <c r="EV2043" s="40"/>
      <c r="EW2043" s="40"/>
      <c r="EX2043" s="40"/>
      <c r="EY2043" s="40"/>
      <c r="EZ2043" s="40"/>
      <c r="FA2043" s="40"/>
      <c r="FB2043" s="40"/>
      <c r="FC2043" s="40"/>
      <c r="FD2043" s="40"/>
      <c r="FE2043" s="40"/>
      <c r="FF2043" s="40"/>
      <c r="FG2043" s="40"/>
      <c r="FH2043" s="40"/>
      <c r="FI2043" s="40"/>
      <c r="FJ2043" s="40"/>
      <c r="FK2043" s="40"/>
      <c r="FL2043" s="40"/>
      <c r="FM2043" s="40"/>
      <c r="FN2043" s="40"/>
      <c r="FO2043" s="40"/>
      <c r="FP2043" s="40"/>
    </row>
    <row r="2044" spans="1:172" ht="15" x14ac:dyDescent="0.3">
      <c r="A2044" s="40"/>
      <c r="B2044" s="40"/>
      <c r="C2044" s="40"/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  <c r="AR2044" s="40"/>
      <c r="AS2044" s="40"/>
      <c r="AT2044" s="40"/>
      <c r="AU2044" s="40"/>
      <c r="AV2044" s="40"/>
      <c r="AW2044" s="40"/>
      <c r="AX2044" s="40"/>
      <c r="AY2044" s="40"/>
      <c r="AZ2044" s="40"/>
      <c r="BA2044" s="40"/>
      <c r="BB2044" s="40"/>
      <c r="BC2044" s="40"/>
      <c r="BD2044" s="40"/>
      <c r="BE2044" s="40"/>
      <c r="BF2044" s="40"/>
      <c r="BG2044" s="40"/>
      <c r="BH2044" s="40"/>
      <c r="BI2044" s="40"/>
      <c r="BJ2044" s="40"/>
      <c r="BK2044" s="40"/>
      <c r="BL2044" s="40"/>
      <c r="BM2044" s="40"/>
      <c r="BN2044" s="40"/>
      <c r="BO2044" s="40"/>
      <c r="BP2044" s="40"/>
      <c r="BQ2044" s="40"/>
      <c r="BR2044" s="40"/>
      <c r="BS2044" s="40"/>
      <c r="BT2044" s="40"/>
      <c r="BU2044" s="40"/>
      <c r="BV2044" s="40"/>
      <c r="BW2044" s="40"/>
      <c r="BX2044" s="40"/>
      <c r="BY2044" s="40"/>
      <c r="BZ2044" s="40"/>
      <c r="CA2044" s="40"/>
      <c r="CB2044" s="40"/>
      <c r="CC2044" s="40"/>
      <c r="CD2044" s="40"/>
      <c r="CE2044" s="40"/>
      <c r="CF2044" s="40"/>
      <c r="CG2044" s="40"/>
      <c r="CH2044" s="40"/>
      <c r="CI2044" s="40"/>
      <c r="CJ2044" s="40"/>
      <c r="CK2044" s="40"/>
      <c r="CL2044" s="40"/>
      <c r="CM2044" s="40"/>
      <c r="CN2044" s="40"/>
      <c r="CO2044" s="40"/>
      <c r="CP2044" s="40"/>
      <c r="CQ2044" s="40"/>
      <c r="CR2044" s="40"/>
      <c r="CS2044" s="40"/>
      <c r="CT2044" s="40"/>
      <c r="CU2044" s="40"/>
      <c r="CV2044" s="40"/>
      <c r="CW2044" s="40"/>
      <c r="CX2044" s="40"/>
      <c r="CY2044" s="40"/>
      <c r="CZ2044" s="40"/>
      <c r="DA2044" s="40"/>
      <c r="DB2044" s="40"/>
      <c r="DC2044" s="40"/>
      <c r="DD2044" s="40"/>
      <c r="DE2044" s="40"/>
      <c r="DF2044" s="40"/>
      <c r="DG2044" s="40"/>
      <c r="DH2044" s="40"/>
      <c r="DI2044" s="40"/>
      <c r="DJ2044" s="40"/>
      <c r="DK2044" s="40"/>
      <c r="DL2044" s="40"/>
      <c r="DM2044" s="40"/>
      <c r="DN2044" s="40"/>
      <c r="DO2044" s="40"/>
      <c r="DP2044" s="40"/>
      <c r="DQ2044" s="40"/>
      <c r="DR2044" s="40"/>
      <c r="DS2044" s="40"/>
      <c r="DT2044" s="40"/>
      <c r="DU2044" s="40"/>
      <c r="DV2044" s="40"/>
      <c r="DW2044" s="40"/>
      <c r="DX2044" s="40"/>
      <c r="DY2044" s="40"/>
      <c r="DZ2044" s="40"/>
      <c r="EA2044" s="40"/>
      <c r="EB2044" s="40"/>
      <c r="EC2044" s="40"/>
      <c r="ED2044" s="40"/>
      <c r="EE2044" s="40"/>
      <c r="EF2044" s="40"/>
      <c r="EG2044" s="40"/>
      <c r="EH2044" s="40"/>
      <c r="EI2044" s="40"/>
      <c r="EJ2044" s="40"/>
      <c r="EK2044" s="40"/>
      <c r="EL2044" s="40"/>
      <c r="EM2044" s="40"/>
      <c r="EN2044" s="40"/>
      <c r="EO2044" s="40"/>
      <c r="EP2044" s="40"/>
      <c r="EQ2044" s="40"/>
      <c r="ER2044" s="40"/>
      <c r="ES2044" s="40"/>
      <c r="ET2044" s="40"/>
      <c r="EU2044" s="40"/>
      <c r="EV2044" s="40"/>
      <c r="EW2044" s="40"/>
      <c r="EX2044" s="40"/>
      <c r="EY2044" s="40"/>
      <c r="EZ2044" s="40"/>
      <c r="FA2044" s="40"/>
      <c r="FB2044" s="40"/>
      <c r="FC2044" s="40"/>
      <c r="FD2044" s="40"/>
      <c r="FE2044" s="40"/>
      <c r="FF2044" s="40"/>
      <c r="FG2044" s="40"/>
      <c r="FH2044" s="40"/>
      <c r="FI2044" s="40"/>
      <c r="FJ2044" s="40"/>
      <c r="FK2044" s="40"/>
      <c r="FL2044" s="40"/>
      <c r="FM2044" s="40"/>
      <c r="FN2044" s="40"/>
      <c r="FO2044" s="40"/>
      <c r="FP2044" s="40"/>
    </row>
    <row r="2045" spans="1:172" ht="15" x14ac:dyDescent="0.3">
      <c r="A2045" s="40"/>
      <c r="B2045" s="40"/>
      <c r="C2045" s="40"/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  <c r="AR2045" s="40"/>
      <c r="AS2045" s="40"/>
      <c r="AT2045" s="40"/>
      <c r="AU2045" s="40"/>
      <c r="AV2045" s="40"/>
      <c r="AW2045" s="40"/>
      <c r="AX2045" s="40"/>
      <c r="AY2045" s="40"/>
      <c r="AZ2045" s="40"/>
      <c r="BA2045" s="40"/>
      <c r="BB2045" s="40"/>
      <c r="BC2045" s="40"/>
      <c r="BD2045" s="40"/>
      <c r="BE2045" s="40"/>
      <c r="BF2045" s="40"/>
      <c r="BG2045" s="40"/>
      <c r="BH2045" s="40"/>
      <c r="BI2045" s="40"/>
      <c r="BJ2045" s="40"/>
      <c r="BK2045" s="40"/>
      <c r="BL2045" s="40"/>
      <c r="BM2045" s="40"/>
      <c r="BN2045" s="40"/>
      <c r="BO2045" s="40"/>
      <c r="BP2045" s="40"/>
      <c r="BQ2045" s="40"/>
      <c r="BR2045" s="40"/>
      <c r="BS2045" s="40"/>
      <c r="BT2045" s="40"/>
      <c r="BU2045" s="40"/>
      <c r="BV2045" s="40"/>
      <c r="BW2045" s="40"/>
      <c r="BX2045" s="40"/>
      <c r="BY2045" s="40"/>
      <c r="BZ2045" s="40"/>
      <c r="CA2045" s="40"/>
      <c r="CB2045" s="40"/>
      <c r="CC2045" s="40"/>
      <c r="CD2045" s="40"/>
      <c r="CE2045" s="40"/>
      <c r="CF2045" s="40"/>
      <c r="CG2045" s="40"/>
      <c r="CH2045" s="40"/>
      <c r="CI2045" s="40"/>
      <c r="CJ2045" s="40"/>
      <c r="CK2045" s="40"/>
      <c r="CL2045" s="40"/>
      <c r="CM2045" s="40"/>
      <c r="CN2045" s="40"/>
      <c r="CO2045" s="40"/>
      <c r="CP2045" s="40"/>
      <c r="CQ2045" s="40"/>
      <c r="CR2045" s="40"/>
      <c r="CS2045" s="40"/>
      <c r="CT2045" s="40"/>
      <c r="CU2045" s="40"/>
      <c r="CV2045" s="40"/>
      <c r="CW2045" s="40"/>
      <c r="CX2045" s="40"/>
      <c r="CY2045" s="40"/>
      <c r="CZ2045" s="40"/>
      <c r="DA2045" s="40"/>
      <c r="DB2045" s="40"/>
      <c r="DC2045" s="40"/>
      <c r="DD2045" s="40"/>
      <c r="DE2045" s="40"/>
      <c r="DF2045" s="40"/>
      <c r="DG2045" s="40"/>
      <c r="DH2045" s="40"/>
      <c r="DI2045" s="40"/>
      <c r="DJ2045" s="40"/>
      <c r="DK2045" s="40"/>
      <c r="DL2045" s="40"/>
      <c r="DM2045" s="40"/>
      <c r="DN2045" s="40"/>
      <c r="DO2045" s="40"/>
      <c r="DP2045" s="40"/>
      <c r="DQ2045" s="40"/>
      <c r="DR2045" s="40"/>
      <c r="DS2045" s="40"/>
      <c r="DT2045" s="40"/>
      <c r="DU2045" s="40"/>
      <c r="DV2045" s="40"/>
      <c r="DW2045" s="40"/>
      <c r="DX2045" s="40"/>
      <c r="DY2045" s="40"/>
      <c r="DZ2045" s="40"/>
      <c r="EA2045" s="40"/>
      <c r="EB2045" s="40"/>
      <c r="EC2045" s="40"/>
      <c r="ED2045" s="40"/>
      <c r="EE2045" s="40"/>
      <c r="EF2045" s="40"/>
      <c r="EG2045" s="40"/>
      <c r="EH2045" s="40"/>
      <c r="EI2045" s="40"/>
      <c r="EJ2045" s="40"/>
      <c r="EK2045" s="40"/>
      <c r="EL2045" s="40"/>
      <c r="EM2045" s="40"/>
      <c r="EN2045" s="40"/>
      <c r="EO2045" s="40"/>
      <c r="EP2045" s="40"/>
      <c r="EQ2045" s="40"/>
      <c r="ER2045" s="40"/>
      <c r="ES2045" s="40"/>
      <c r="ET2045" s="40"/>
      <c r="EU2045" s="40"/>
      <c r="EV2045" s="40"/>
      <c r="EW2045" s="40"/>
      <c r="EX2045" s="40"/>
      <c r="EY2045" s="40"/>
      <c r="EZ2045" s="40"/>
      <c r="FA2045" s="40"/>
      <c r="FB2045" s="40"/>
      <c r="FC2045" s="40"/>
      <c r="FD2045" s="40"/>
      <c r="FE2045" s="40"/>
      <c r="FF2045" s="40"/>
      <c r="FG2045" s="40"/>
      <c r="FH2045" s="40"/>
      <c r="FI2045" s="40"/>
      <c r="FJ2045" s="40"/>
      <c r="FK2045" s="40"/>
      <c r="FL2045" s="40"/>
      <c r="FM2045" s="40"/>
      <c r="FN2045" s="40"/>
      <c r="FO2045" s="40"/>
      <c r="FP2045" s="40"/>
    </row>
    <row r="2046" spans="1:172" ht="15" x14ac:dyDescent="0.3">
      <c r="A2046" s="40"/>
      <c r="B2046" s="40"/>
      <c r="C2046" s="40"/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  <c r="AR2046" s="40"/>
      <c r="AS2046" s="40"/>
      <c r="AT2046" s="40"/>
      <c r="AU2046" s="40"/>
      <c r="AV2046" s="40"/>
      <c r="AW2046" s="40"/>
      <c r="AX2046" s="40"/>
      <c r="AY2046" s="40"/>
      <c r="AZ2046" s="40"/>
      <c r="BA2046" s="40"/>
      <c r="BB2046" s="40"/>
      <c r="BC2046" s="40"/>
      <c r="BD2046" s="40"/>
      <c r="BE2046" s="40"/>
      <c r="BF2046" s="40"/>
      <c r="BG2046" s="40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0"/>
      <c r="BV2046" s="40"/>
      <c r="BW2046" s="40"/>
      <c r="BX2046" s="40"/>
      <c r="BY2046" s="40"/>
      <c r="BZ2046" s="40"/>
      <c r="CA2046" s="40"/>
      <c r="CB2046" s="40"/>
      <c r="CC2046" s="40"/>
      <c r="CD2046" s="40"/>
      <c r="CE2046" s="40"/>
      <c r="CF2046" s="40"/>
      <c r="CG2046" s="40"/>
      <c r="CH2046" s="40"/>
      <c r="CI2046" s="40"/>
      <c r="CJ2046" s="40"/>
      <c r="CK2046" s="40"/>
      <c r="CL2046" s="40"/>
      <c r="CM2046" s="40"/>
      <c r="CN2046" s="40"/>
      <c r="CO2046" s="40"/>
      <c r="CP2046" s="40"/>
      <c r="CQ2046" s="40"/>
      <c r="CR2046" s="40"/>
      <c r="CS2046" s="40"/>
      <c r="CT2046" s="40"/>
      <c r="CU2046" s="40"/>
      <c r="CV2046" s="40"/>
      <c r="CW2046" s="40"/>
      <c r="CX2046" s="40"/>
      <c r="CY2046" s="40"/>
      <c r="CZ2046" s="40"/>
      <c r="DA2046" s="40"/>
      <c r="DB2046" s="40"/>
      <c r="DC2046" s="40"/>
      <c r="DD2046" s="40"/>
      <c r="DE2046" s="40"/>
      <c r="DF2046" s="40"/>
      <c r="DG2046" s="40"/>
      <c r="DH2046" s="40"/>
      <c r="DI2046" s="40"/>
      <c r="DJ2046" s="40"/>
      <c r="DK2046" s="40"/>
      <c r="DL2046" s="40"/>
      <c r="DM2046" s="40"/>
      <c r="DN2046" s="40"/>
      <c r="DO2046" s="40"/>
      <c r="DP2046" s="40"/>
      <c r="DQ2046" s="40"/>
      <c r="DR2046" s="40"/>
      <c r="DS2046" s="40"/>
      <c r="DT2046" s="40"/>
      <c r="DU2046" s="40"/>
      <c r="DV2046" s="40"/>
      <c r="DW2046" s="40"/>
      <c r="DX2046" s="40"/>
      <c r="DY2046" s="40"/>
      <c r="DZ2046" s="40"/>
      <c r="EA2046" s="40"/>
      <c r="EB2046" s="40"/>
      <c r="EC2046" s="40"/>
      <c r="ED2046" s="40"/>
      <c r="EE2046" s="40"/>
      <c r="EF2046" s="40"/>
      <c r="EG2046" s="40"/>
      <c r="EH2046" s="40"/>
      <c r="EI2046" s="40"/>
      <c r="EJ2046" s="40"/>
      <c r="EK2046" s="40"/>
      <c r="EL2046" s="40"/>
      <c r="EM2046" s="40"/>
      <c r="EN2046" s="40"/>
      <c r="EO2046" s="40"/>
      <c r="EP2046" s="40"/>
      <c r="EQ2046" s="40"/>
      <c r="ER2046" s="40"/>
      <c r="ES2046" s="40"/>
      <c r="ET2046" s="40"/>
      <c r="EU2046" s="40"/>
      <c r="EV2046" s="40"/>
      <c r="EW2046" s="40"/>
      <c r="EX2046" s="40"/>
      <c r="EY2046" s="40"/>
      <c r="EZ2046" s="40"/>
      <c r="FA2046" s="40"/>
      <c r="FB2046" s="40"/>
      <c r="FC2046" s="40"/>
      <c r="FD2046" s="40"/>
      <c r="FE2046" s="40"/>
      <c r="FF2046" s="40"/>
      <c r="FG2046" s="40"/>
      <c r="FH2046" s="40"/>
      <c r="FI2046" s="40"/>
      <c r="FJ2046" s="40"/>
      <c r="FK2046" s="40"/>
      <c r="FL2046" s="40"/>
      <c r="FM2046" s="40"/>
      <c r="FN2046" s="40"/>
      <c r="FO2046" s="40"/>
      <c r="FP2046" s="40"/>
    </row>
    <row r="2047" spans="1:172" ht="15" x14ac:dyDescent="0.3">
      <c r="A2047" s="40"/>
      <c r="B2047" s="40"/>
      <c r="C2047" s="40"/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  <c r="AR2047" s="40"/>
      <c r="AS2047" s="40"/>
      <c r="AT2047" s="40"/>
      <c r="AU2047" s="40"/>
      <c r="AV2047" s="40"/>
      <c r="AW2047" s="40"/>
      <c r="AX2047" s="40"/>
      <c r="AY2047" s="40"/>
      <c r="AZ2047" s="40"/>
      <c r="BA2047" s="40"/>
      <c r="BB2047" s="40"/>
      <c r="BC2047" s="40"/>
      <c r="BD2047" s="40"/>
      <c r="BE2047" s="40"/>
      <c r="BF2047" s="40"/>
      <c r="BG2047" s="40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0"/>
      <c r="BV2047" s="40"/>
      <c r="BW2047" s="40"/>
      <c r="BX2047" s="40"/>
      <c r="BY2047" s="40"/>
      <c r="BZ2047" s="40"/>
      <c r="CA2047" s="40"/>
      <c r="CB2047" s="40"/>
      <c r="CC2047" s="40"/>
      <c r="CD2047" s="40"/>
      <c r="CE2047" s="40"/>
      <c r="CF2047" s="40"/>
      <c r="CG2047" s="40"/>
      <c r="CH2047" s="40"/>
      <c r="CI2047" s="40"/>
      <c r="CJ2047" s="40"/>
      <c r="CK2047" s="40"/>
      <c r="CL2047" s="40"/>
      <c r="CM2047" s="40"/>
      <c r="CN2047" s="40"/>
      <c r="CO2047" s="40"/>
      <c r="CP2047" s="40"/>
      <c r="CQ2047" s="40"/>
      <c r="CR2047" s="40"/>
      <c r="CS2047" s="40"/>
      <c r="CT2047" s="40"/>
      <c r="CU2047" s="40"/>
      <c r="CV2047" s="40"/>
      <c r="CW2047" s="40"/>
      <c r="CX2047" s="40"/>
      <c r="CY2047" s="40"/>
      <c r="CZ2047" s="40"/>
      <c r="DA2047" s="40"/>
      <c r="DB2047" s="40"/>
      <c r="DC2047" s="40"/>
      <c r="DD2047" s="40"/>
      <c r="DE2047" s="40"/>
      <c r="DF2047" s="40"/>
      <c r="DG2047" s="40"/>
      <c r="DH2047" s="40"/>
      <c r="DI2047" s="40"/>
      <c r="DJ2047" s="40"/>
      <c r="DK2047" s="40"/>
      <c r="DL2047" s="40"/>
      <c r="DM2047" s="40"/>
      <c r="DN2047" s="40"/>
      <c r="DO2047" s="40"/>
      <c r="DP2047" s="40"/>
      <c r="DQ2047" s="40"/>
      <c r="DR2047" s="40"/>
      <c r="DS2047" s="40"/>
      <c r="DT2047" s="40"/>
      <c r="DU2047" s="40"/>
      <c r="DV2047" s="40"/>
      <c r="DW2047" s="40"/>
      <c r="DX2047" s="40"/>
      <c r="DY2047" s="40"/>
      <c r="DZ2047" s="40"/>
      <c r="EA2047" s="40"/>
      <c r="EB2047" s="40"/>
      <c r="EC2047" s="40"/>
      <c r="ED2047" s="40"/>
      <c r="EE2047" s="40"/>
      <c r="EF2047" s="40"/>
      <c r="EG2047" s="40"/>
      <c r="EH2047" s="40"/>
      <c r="EI2047" s="40"/>
      <c r="EJ2047" s="40"/>
      <c r="EK2047" s="40"/>
      <c r="EL2047" s="40"/>
      <c r="EM2047" s="40"/>
      <c r="EN2047" s="40"/>
      <c r="EO2047" s="40"/>
      <c r="EP2047" s="40"/>
      <c r="EQ2047" s="40"/>
      <c r="ER2047" s="40"/>
      <c r="ES2047" s="40"/>
      <c r="ET2047" s="40"/>
      <c r="EU2047" s="40"/>
      <c r="EV2047" s="40"/>
      <c r="EW2047" s="40"/>
      <c r="EX2047" s="40"/>
      <c r="EY2047" s="40"/>
      <c r="EZ2047" s="40"/>
      <c r="FA2047" s="40"/>
      <c r="FB2047" s="40"/>
      <c r="FC2047" s="40"/>
      <c r="FD2047" s="40"/>
      <c r="FE2047" s="40"/>
      <c r="FF2047" s="40"/>
      <c r="FG2047" s="40"/>
      <c r="FH2047" s="40"/>
      <c r="FI2047" s="40"/>
      <c r="FJ2047" s="40"/>
      <c r="FK2047" s="40"/>
      <c r="FL2047" s="40"/>
      <c r="FM2047" s="40"/>
      <c r="FN2047" s="40"/>
      <c r="FO2047" s="40"/>
      <c r="FP2047" s="40"/>
    </row>
    <row r="2048" spans="1:172" ht="15" x14ac:dyDescent="0.3">
      <c r="A2048" s="40"/>
      <c r="B2048" s="40"/>
      <c r="C2048" s="40"/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  <c r="AR2048" s="40"/>
      <c r="AS2048" s="40"/>
      <c r="AT2048" s="40"/>
      <c r="AU2048" s="40"/>
      <c r="AV2048" s="40"/>
      <c r="AW2048" s="40"/>
      <c r="AX2048" s="40"/>
      <c r="AY2048" s="40"/>
      <c r="AZ2048" s="40"/>
      <c r="BA2048" s="40"/>
      <c r="BB2048" s="40"/>
      <c r="BC2048" s="40"/>
      <c r="BD2048" s="40"/>
      <c r="BE2048" s="40"/>
      <c r="BF2048" s="40"/>
      <c r="BG2048" s="40"/>
      <c r="BH2048" s="40"/>
      <c r="BI2048" s="40"/>
      <c r="BJ2048" s="40"/>
      <c r="BK2048" s="40"/>
      <c r="BL2048" s="40"/>
      <c r="BM2048" s="40"/>
      <c r="BN2048" s="40"/>
      <c r="BO2048" s="40"/>
      <c r="BP2048" s="40"/>
      <c r="BQ2048" s="40"/>
      <c r="BR2048" s="40"/>
      <c r="BS2048" s="40"/>
      <c r="BT2048" s="40"/>
      <c r="BU2048" s="40"/>
      <c r="BV2048" s="40"/>
      <c r="BW2048" s="40"/>
      <c r="BX2048" s="40"/>
      <c r="BY2048" s="40"/>
      <c r="BZ2048" s="40"/>
      <c r="CA2048" s="40"/>
      <c r="CB2048" s="40"/>
      <c r="CC2048" s="40"/>
      <c r="CD2048" s="40"/>
      <c r="CE2048" s="40"/>
      <c r="CF2048" s="40"/>
      <c r="CG2048" s="40"/>
      <c r="CH2048" s="40"/>
      <c r="CI2048" s="40"/>
      <c r="CJ2048" s="40"/>
      <c r="CK2048" s="40"/>
      <c r="CL2048" s="40"/>
      <c r="CM2048" s="40"/>
      <c r="CN2048" s="40"/>
      <c r="CO2048" s="40"/>
      <c r="CP2048" s="40"/>
      <c r="CQ2048" s="40"/>
      <c r="CR2048" s="40"/>
      <c r="CS2048" s="40"/>
      <c r="CT2048" s="40"/>
      <c r="CU2048" s="40"/>
      <c r="CV2048" s="40"/>
      <c r="CW2048" s="40"/>
      <c r="CX2048" s="40"/>
      <c r="CY2048" s="40"/>
      <c r="CZ2048" s="40"/>
      <c r="DA2048" s="40"/>
      <c r="DB2048" s="40"/>
      <c r="DC2048" s="40"/>
      <c r="DD2048" s="40"/>
      <c r="DE2048" s="40"/>
      <c r="DF2048" s="40"/>
      <c r="DG2048" s="40"/>
      <c r="DH2048" s="40"/>
      <c r="DI2048" s="40"/>
      <c r="DJ2048" s="40"/>
      <c r="DK2048" s="40"/>
      <c r="DL2048" s="40"/>
      <c r="DM2048" s="40"/>
      <c r="DN2048" s="40"/>
      <c r="DO2048" s="40"/>
      <c r="DP2048" s="40"/>
      <c r="DQ2048" s="40"/>
      <c r="DR2048" s="40"/>
      <c r="DS2048" s="40"/>
      <c r="DT2048" s="40"/>
      <c r="DU2048" s="40"/>
      <c r="DV2048" s="40"/>
      <c r="DW2048" s="40"/>
      <c r="DX2048" s="40"/>
      <c r="DY2048" s="40"/>
      <c r="DZ2048" s="40"/>
      <c r="EA2048" s="40"/>
      <c r="EB2048" s="40"/>
      <c r="EC2048" s="40"/>
      <c r="ED2048" s="40"/>
      <c r="EE2048" s="40"/>
      <c r="EF2048" s="40"/>
      <c r="EG2048" s="40"/>
      <c r="EH2048" s="40"/>
      <c r="EI2048" s="40"/>
      <c r="EJ2048" s="40"/>
      <c r="EK2048" s="40"/>
      <c r="EL2048" s="40"/>
      <c r="EM2048" s="40"/>
      <c r="EN2048" s="40"/>
      <c r="EO2048" s="40"/>
      <c r="EP2048" s="40"/>
      <c r="EQ2048" s="40"/>
      <c r="ER2048" s="40"/>
      <c r="ES2048" s="40"/>
      <c r="ET2048" s="40"/>
      <c r="EU2048" s="40"/>
      <c r="EV2048" s="40"/>
      <c r="EW2048" s="40"/>
      <c r="EX2048" s="40"/>
      <c r="EY2048" s="40"/>
      <c r="EZ2048" s="40"/>
      <c r="FA2048" s="40"/>
      <c r="FB2048" s="40"/>
      <c r="FC2048" s="40"/>
      <c r="FD2048" s="40"/>
      <c r="FE2048" s="40"/>
      <c r="FF2048" s="40"/>
      <c r="FG2048" s="40"/>
      <c r="FH2048" s="40"/>
      <c r="FI2048" s="40"/>
      <c r="FJ2048" s="40"/>
      <c r="FK2048" s="40"/>
      <c r="FL2048" s="40"/>
      <c r="FM2048" s="40"/>
      <c r="FN2048" s="40"/>
      <c r="FO2048" s="40"/>
      <c r="FP2048" s="40"/>
    </row>
    <row r="2049" spans="1:172" ht="15" x14ac:dyDescent="0.3">
      <c r="A2049" s="40"/>
      <c r="B2049" s="40"/>
      <c r="C2049" s="40"/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  <c r="AR2049" s="40"/>
      <c r="AS2049" s="40"/>
      <c r="AT2049" s="40"/>
      <c r="AU2049" s="40"/>
      <c r="AV2049" s="40"/>
      <c r="AW2049" s="40"/>
      <c r="AX2049" s="40"/>
      <c r="AY2049" s="40"/>
      <c r="AZ2049" s="40"/>
      <c r="BA2049" s="40"/>
      <c r="BB2049" s="40"/>
      <c r="BC2049" s="40"/>
      <c r="BD2049" s="40"/>
      <c r="BE2049" s="40"/>
      <c r="BF2049" s="40"/>
      <c r="BG2049" s="40"/>
      <c r="BH2049" s="40"/>
      <c r="BI2049" s="40"/>
      <c r="BJ2049" s="40"/>
      <c r="BK2049" s="40"/>
      <c r="BL2049" s="40"/>
      <c r="BM2049" s="40"/>
      <c r="BN2049" s="40"/>
      <c r="BO2049" s="40"/>
      <c r="BP2049" s="40"/>
      <c r="BQ2049" s="40"/>
      <c r="BR2049" s="40"/>
      <c r="BS2049" s="40"/>
      <c r="BT2049" s="40"/>
      <c r="BU2049" s="40"/>
      <c r="BV2049" s="40"/>
      <c r="BW2049" s="40"/>
      <c r="BX2049" s="40"/>
      <c r="BY2049" s="40"/>
      <c r="BZ2049" s="40"/>
      <c r="CA2049" s="40"/>
      <c r="CB2049" s="40"/>
      <c r="CC2049" s="40"/>
      <c r="CD2049" s="40"/>
      <c r="CE2049" s="40"/>
      <c r="CF2049" s="40"/>
      <c r="CG2049" s="40"/>
      <c r="CH2049" s="40"/>
      <c r="CI2049" s="40"/>
      <c r="CJ2049" s="40"/>
      <c r="CK2049" s="40"/>
      <c r="CL2049" s="40"/>
      <c r="CM2049" s="40"/>
      <c r="CN2049" s="40"/>
      <c r="CO2049" s="40"/>
      <c r="CP2049" s="40"/>
      <c r="CQ2049" s="40"/>
      <c r="CR2049" s="40"/>
      <c r="CS2049" s="40"/>
      <c r="CT2049" s="40"/>
      <c r="CU2049" s="40"/>
      <c r="CV2049" s="40"/>
      <c r="CW2049" s="40"/>
      <c r="CX2049" s="40"/>
      <c r="CY2049" s="40"/>
      <c r="CZ2049" s="40"/>
      <c r="DA2049" s="40"/>
      <c r="DB2049" s="40"/>
      <c r="DC2049" s="40"/>
      <c r="DD2049" s="40"/>
      <c r="DE2049" s="40"/>
      <c r="DF2049" s="40"/>
      <c r="DG2049" s="40"/>
      <c r="DH2049" s="40"/>
      <c r="DI2049" s="40"/>
      <c r="DJ2049" s="40"/>
      <c r="DK2049" s="40"/>
      <c r="DL2049" s="40"/>
      <c r="DM2049" s="40"/>
      <c r="DN2049" s="40"/>
      <c r="DO2049" s="40"/>
      <c r="DP2049" s="40"/>
      <c r="DQ2049" s="40"/>
      <c r="DR2049" s="40"/>
      <c r="DS2049" s="40"/>
      <c r="DT2049" s="40"/>
      <c r="DU2049" s="40"/>
      <c r="DV2049" s="40"/>
      <c r="DW2049" s="40"/>
      <c r="DX2049" s="40"/>
      <c r="DY2049" s="40"/>
      <c r="DZ2049" s="40"/>
      <c r="EA2049" s="40"/>
      <c r="EB2049" s="40"/>
      <c r="EC2049" s="40"/>
      <c r="ED2049" s="40"/>
      <c r="EE2049" s="40"/>
      <c r="EF2049" s="40"/>
      <c r="EG2049" s="40"/>
      <c r="EH2049" s="40"/>
      <c r="EI2049" s="40"/>
      <c r="EJ2049" s="40"/>
      <c r="EK2049" s="40"/>
      <c r="EL2049" s="40"/>
      <c r="EM2049" s="40"/>
      <c r="EN2049" s="40"/>
      <c r="EO2049" s="40"/>
      <c r="EP2049" s="40"/>
      <c r="EQ2049" s="40"/>
      <c r="ER2049" s="40"/>
      <c r="ES2049" s="40"/>
      <c r="ET2049" s="40"/>
      <c r="EU2049" s="40"/>
      <c r="EV2049" s="40"/>
      <c r="EW2049" s="40"/>
      <c r="EX2049" s="40"/>
      <c r="EY2049" s="40"/>
      <c r="EZ2049" s="40"/>
      <c r="FA2049" s="40"/>
      <c r="FB2049" s="40"/>
      <c r="FC2049" s="40"/>
      <c r="FD2049" s="40"/>
      <c r="FE2049" s="40"/>
      <c r="FF2049" s="40"/>
      <c r="FG2049" s="40"/>
      <c r="FH2049" s="40"/>
      <c r="FI2049" s="40"/>
      <c r="FJ2049" s="40"/>
      <c r="FK2049" s="40"/>
      <c r="FL2049" s="40"/>
      <c r="FM2049" s="40"/>
      <c r="FN2049" s="40"/>
      <c r="FO2049" s="40"/>
      <c r="FP2049" s="40"/>
    </row>
    <row r="2050" spans="1:172" ht="15" x14ac:dyDescent="0.3">
      <c r="A2050" s="40"/>
      <c r="B2050" s="40"/>
      <c r="C2050" s="40"/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  <c r="AR2050" s="40"/>
      <c r="AS2050" s="40"/>
      <c r="AT2050" s="40"/>
      <c r="AU2050" s="40"/>
      <c r="AV2050" s="40"/>
      <c r="AW2050" s="40"/>
      <c r="AX2050" s="40"/>
      <c r="AY2050" s="40"/>
      <c r="AZ2050" s="40"/>
      <c r="BA2050" s="40"/>
      <c r="BB2050" s="40"/>
      <c r="BC2050" s="40"/>
      <c r="BD2050" s="40"/>
      <c r="BE2050" s="40"/>
      <c r="BF2050" s="40"/>
      <c r="BG2050" s="40"/>
      <c r="BH2050" s="40"/>
      <c r="BI2050" s="40"/>
      <c r="BJ2050" s="40"/>
      <c r="BK2050" s="40"/>
      <c r="BL2050" s="40"/>
      <c r="BM2050" s="40"/>
      <c r="BN2050" s="40"/>
      <c r="BO2050" s="40"/>
      <c r="BP2050" s="40"/>
      <c r="BQ2050" s="40"/>
      <c r="BR2050" s="40"/>
      <c r="BS2050" s="40"/>
      <c r="BT2050" s="40"/>
      <c r="BU2050" s="40"/>
      <c r="BV2050" s="40"/>
      <c r="BW2050" s="40"/>
      <c r="BX2050" s="40"/>
      <c r="BY2050" s="40"/>
      <c r="BZ2050" s="40"/>
      <c r="CA2050" s="40"/>
      <c r="CB2050" s="40"/>
      <c r="CC2050" s="40"/>
      <c r="CD2050" s="40"/>
      <c r="CE2050" s="40"/>
      <c r="CF2050" s="40"/>
      <c r="CG2050" s="40"/>
      <c r="CH2050" s="40"/>
      <c r="CI2050" s="40"/>
      <c r="CJ2050" s="40"/>
      <c r="CK2050" s="40"/>
      <c r="CL2050" s="40"/>
      <c r="CM2050" s="40"/>
      <c r="CN2050" s="40"/>
      <c r="CO2050" s="40"/>
      <c r="CP2050" s="40"/>
      <c r="CQ2050" s="40"/>
      <c r="CR2050" s="40"/>
      <c r="CS2050" s="40"/>
      <c r="CT2050" s="40"/>
      <c r="CU2050" s="40"/>
      <c r="CV2050" s="40"/>
      <c r="CW2050" s="40"/>
      <c r="CX2050" s="40"/>
      <c r="CY2050" s="40"/>
      <c r="CZ2050" s="40"/>
      <c r="DA2050" s="40"/>
      <c r="DB2050" s="40"/>
      <c r="DC2050" s="40"/>
      <c r="DD2050" s="40"/>
      <c r="DE2050" s="40"/>
      <c r="DF2050" s="40"/>
      <c r="DG2050" s="40"/>
      <c r="DH2050" s="40"/>
      <c r="DI2050" s="40"/>
      <c r="DJ2050" s="40"/>
      <c r="DK2050" s="40"/>
      <c r="DL2050" s="40"/>
      <c r="DM2050" s="40"/>
      <c r="DN2050" s="40"/>
      <c r="DO2050" s="40"/>
      <c r="DP2050" s="40"/>
      <c r="DQ2050" s="40"/>
      <c r="DR2050" s="40"/>
      <c r="DS2050" s="40"/>
      <c r="DT2050" s="40"/>
      <c r="DU2050" s="40"/>
      <c r="DV2050" s="40"/>
      <c r="DW2050" s="40"/>
      <c r="DX2050" s="40"/>
      <c r="DY2050" s="40"/>
      <c r="DZ2050" s="40"/>
      <c r="EA2050" s="40"/>
      <c r="EB2050" s="40"/>
      <c r="EC2050" s="40"/>
      <c r="ED2050" s="40"/>
      <c r="EE2050" s="40"/>
      <c r="EF2050" s="40"/>
      <c r="EG2050" s="40"/>
      <c r="EH2050" s="40"/>
      <c r="EI2050" s="40"/>
      <c r="EJ2050" s="40"/>
      <c r="EK2050" s="40"/>
      <c r="EL2050" s="40"/>
      <c r="EM2050" s="40"/>
      <c r="EN2050" s="40"/>
      <c r="EO2050" s="40"/>
      <c r="EP2050" s="40"/>
      <c r="EQ2050" s="40"/>
      <c r="ER2050" s="40"/>
      <c r="ES2050" s="40"/>
      <c r="ET2050" s="40"/>
      <c r="EU2050" s="40"/>
      <c r="EV2050" s="40"/>
      <c r="EW2050" s="40"/>
      <c r="EX2050" s="40"/>
      <c r="EY2050" s="40"/>
      <c r="EZ2050" s="40"/>
      <c r="FA2050" s="40"/>
      <c r="FB2050" s="40"/>
      <c r="FC2050" s="40"/>
      <c r="FD2050" s="40"/>
      <c r="FE2050" s="40"/>
      <c r="FF2050" s="40"/>
      <c r="FG2050" s="40"/>
      <c r="FH2050" s="40"/>
      <c r="FI2050" s="40"/>
      <c r="FJ2050" s="40"/>
      <c r="FK2050" s="40"/>
      <c r="FL2050" s="40"/>
      <c r="FM2050" s="40"/>
      <c r="FN2050" s="40"/>
      <c r="FO2050" s="40"/>
      <c r="FP2050" s="40"/>
    </row>
    <row r="2051" spans="1:172" ht="15" x14ac:dyDescent="0.3">
      <c r="A2051" s="40"/>
      <c r="B2051" s="40"/>
      <c r="C2051" s="40"/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  <c r="AR2051" s="40"/>
      <c r="AS2051" s="40"/>
      <c r="AT2051" s="40"/>
      <c r="AU2051" s="40"/>
      <c r="AV2051" s="40"/>
      <c r="AW2051" s="40"/>
      <c r="AX2051" s="40"/>
      <c r="AY2051" s="40"/>
      <c r="AZ2051" s="40"/>
      <c r="BA2051" s="40"/>
      <c r="BB2051" s="40"/>
      <c r="BC2051" s="40"/>
      <c r="BD2051" s="40"/>
      <c r="BE2051" s="40"/>
      <c r="BF2051" s="40"/>
      <c r="BG2051" s="40"/>
      <c r="BH2051" s="40"/>
      <c r="BI2051" s="40"/>
      <c r="BJ2051" s="40"/>
      <c r="BK2051" s="40"/>
      <c r="BL2051" s="40"/>
      <c r="BM2051" s="40"/>
      <c r="BN2051" s="40"/>
      <c r="BO2051" s="40"/>
      <c r="BP2051" s="40"/>
      <c r="BQ2051" s="40"/>
      <c r="BR2051" s="40"/>
      <c r="BS2051" s="40"/>
      <c r="BT2051" s="40"/>
      <c r="BU2051" s="40"/>
      <c r="BV2051" s="40"/>
      <c r="BW2051" s="40"/>
      <c r="BX2051" s="40"/>
      <c r="BY2051" s="40"/>
      <c r="BZ2051" s="40"/>
      <c r="CA2051" s="40"/>
      <c r="CB2051" s="40"/>
      <c r="CC2051" s="40"/>
      <c r="CD2051" s="40"/>
      <c r="CE2051" s="40"/>
      <c r="CF2051" s="40"/>
      <c r="CG2051" s="40"/>
      <c r="CH2051" s="40"/>
      <c r="CI2051" s="40"/>
      <c r="CJ2051" s="40"/>
      <c r="CK2051" s="40"/>
      <c r="CL2051" s="40"/>
      <c r="CM2051" s="40"/>
      <c r="CN2051" s="40"/>
      <c r="CO2051" s="40"/>
      <c r="CP2051" s="40"/>
      <c r="CQ2051" s="40"/>
      <c r="CR2051" s="40"/>
      <c r="CS2051" s="40"/>
      <c r="CT2051" s="40"/>
      <c r="CU2051" s="40"/>
      <c r="CV2051" s="40"/>
      <c r="CW2051" s="40"/>
      <c r="CX2051" s="40"/>
      <c r="CY2051" s="40"/>
      <c r="CZ2051" s="40"/>
      <c r="DA2051" s="40"/>
      <c r="DB2051" s="40"/>
      <c r="DC2051" s="40"/>
      <c r="DD2051" s="40"/>
      <c r="DE2051" s="40"/>
      <c r="DF2051" s="40"/>
      <c r="DG2051" s="40"/>
      <c r="DH2051" s="40"/>
      <c r="DI2051" s="40"/>
      <c r="DJ2051" s="40"/>
      <c r="DK2051" s="40"/>
      <c r="DL2051" s="40"/>
      <c r="DM2051" s="40"/>
      <c r="DN2051" s="40"/>
      <c r="DO2051" s="40"/>
      <c r="DP2051" s="40"/>
      <c r="DQ2051" s="40"/>
      <c r="DR2051" s="40"/>
      <c r="DS2051" s="40"/>
      <c r="DT2051" s="40"/>
      <c r="DU2051" s="40"/>
      <c r="DV2051" s="40"/>
      <c r="DW2051" s="40"/>
      <c r="DX2051" s="40"/>
      <c r="DY2051" s="40"/>
      <c r="DZ2051" s="40"/>
      <c r="EA2051" s="40"/>
      <c r="EB2051" s="40"/>
      <c r="EC2051" s="40"/>
      <c r="ED2051" s="40"/>
      <c r="EE2051" s="40"/>
      <c r="EF2051" s="40"/>
      <c r="EG2051" s="40"/>
      <c r="EH2051" s="40"/>
      <c r="EI2051" s="40"/>
      <c r="EJ2051" s="40"/>
      <c r="EK2051" s="40"/>
      <c r="EL2051" s="40"/>
      <c r="EM2051" s="40"/>
      <c r="EN2051" s="40"/>
      <c r="EO2051" s="40"/>
      <c r="EP2051" s="40"/>
      <c r="EQ2051" s="40"/>
      <c r="ER2051" s="40"/>
      <c r="ES2051" s="40"/>
      <c r="ET2051" s="40"/>
      <c r="EU2051" s="40"/>
      <c r="EV2051" s="40"/>
      <c r="EW2051" s="40"/>
      <c r="EX2051" s="40"/>
      <c r="EY2051" s="40"/>
      <c r="EZ2051" s="40"/>
      <c r="FA2051" s="40"/>
      <c r="FB2051" s="40"/>
      <c r="FC2051" s="40"/>
      <c r="FD2051" s="40"/>
      <c r="FE2051" s="40"/>
      <c r="FF2051" s="40"/>
      <c r="FG2051" s="40"/>
      <c r="FH2051" s="40"/>
      <c r="FI2051" s="40"/>
      <c r="FJ2051" s="40"/>
      <c r="FK2051" s="40"/>
      <c r="FL2051" s="40"/>
      <c r="FM2051" s="40"/>
      <c r="FN2051" s="40"/>
      <c r="FO2051" s="40"/>
      <c r="FP2051" s="40"/>
    </row>
    <row r="2052" spans="1:172" ht="15" x14ac:dyDescent="0.3">
      <c r="A2052" s="40"/>
      <c r="B2052" s="40"/>
      <c r="C2052" s="40"/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  <c r="AR2052" s="40"/>
      <c r="AS2052" s="40"/>
      <c r="AT2052" s="40"/>
      <c r="AU2052" s="40"/>
      <c r="AV2052" s="40"/>
      <c r="AW2052" s="40"/>
      <c r="AX2052" s="40"/>
      <c r="AY2052" s="40"/>
      <c r="AZ2052" s="40"/>
      <c r="BA2052" s="40"/>
      <c r="BB2052" s="40"/>
      <c r="BC2052" s="40"/>
      <c r="BD2052" s="40"/>
      <c r="BE2052" s="40"/>
      <c r="BF2052" s="40"/>
      <c r="BG2052" s="40"/>
      <c r="BH2052" s="40"/>
      <c r="BI2052" s="40"/>
      <c r="BJ2052" s="40"/>
      <c r="BK2052" s="40"/>
      <c r="BL2052" s="40"/>
      <c r="BM2052" s="40"/>
      <c r="BN2052" s="40"/>
      <c r="BO2052" s="40"/>
      <c r="BP2052" s="40"/>
      <c r="BQ2052" s="40"/>
      <c r="BR2052" s="40"/>
      <c r="BS2052" s="40"/>
      <c r="BT2052" s="40"/>
      <c r="BU2052" s="40"/>
      <c r="BV2052" s="40"/>
      <c r="BW2052" s="40"/>
      <c r="BX2052" s="40"/>
      <c r="BY2052" s="40"/>
      <c r="BZ2052" s="40"/>
      <c r="CA2052" s="40"/>
      <c r="CB2052" s="40"/>
      <c r="CC2052" s="40"/>
      <c r="CD2052" s="40"/>
      <c r="CE2052" s="40"/>
      <c r="CF2052" s="40"/>
      <c r="CG2052" s="40"/>
      <c r="CH2052" s="40"/>
      <c r="CI2052" s="40"/>
      <c r="CJ2052" s="40"/>
      <c r="CK2052" s="40"/>
      <c r="CL2052" s="40"/>
      <c r="CM2052" s="40"/>
      <c r="CN2052" s="40"/>
      <c r="CO2052" s="40"/>
      <c r="CP2052" s="40"/>
      <c r="CQ2052" s="40"/>
      <c r="CR2052" s="40"/>
      <c r="CS2052" s="40"/>
      <c r="CT2052" s="40"/>
      <c r="CU2052" s="40"/>
      <c r="CV2052" s="40"/>
      <c r="CW2052" s="40"/>
      <c r="CX2052" s="40"/>
      <c r="CY2052" s="40"/>
      <c r="CZ2052" s="40"/>
      <c r="DA2052" s="40"/>
      <c r="DB2052" s="40"/>
      <c r="DC2052" s="40"/>
      <c r="DD2052" s="40"/>
      <c r="DE2052" s="40"/>
      <c r="DF2052" s="40"/>
      <c r="DG2052" s="40"/>
      <c r="DH2052" s="40"/>
      <c r="DI2052" s="40"/>
      <c r="DJ2052" s="40"/>
      <c r="DK2052" s="40"/>
      <c r="DL2052" s="40"/>
      <c r="DM2052" s="40"/>
      <c r="DN2052" s="40"/>
      <c r="DO2052" s="40"/>
      <c r="DP2052" s="40"/>
      <c r="DQ2052" s="40"/>
      <c r="DR2052" s="40"/>
      <c r="DS2052" s="40"/>
      <c r="DT2052" s="40"/>
      <c r="DU2052" s="40"/>
      <c r="DV2052" s="40"/>
      <c r="DW2052" s="40"/>
      <c r="DX2052" s="40"/>
      <c r="DY2052" s="40"/>
      <c r="DZ2052" s="40"/>
      <c r="EA2052" s="40"/>
      <c r="EB2052" s="40"/>
      <c r="EC2052" s="40"/>
      <c r="ED2052" s="40"/>
      <c r="EE2052" s="40"/>
      <c r="EF2052" s="40"/>
      <c r="EG2052" s="40"/>
      <c r="EH2052" s="40"/>
      <c r="EI2052" s="40"/>
      <c r="EJ2052" s="40"/>
      <c r="EK2052" s="40"/>
      <c r="EL2052" s="40"/>
      <c r="EM2052" s="40"/>
      <c r="EN2052" s="40"/>
      <c r="EO2052" s="40"/>
      <c r="EP2052" s="40"/>
      <c r="EQ2052" s="40"/>
      <c r="ER2052" s="40"/>
      <c r="ES2052" s="40"/>
      <c r="ET2052" s="40"/>
      <c r="EU2052" s="40"/>
      <c r="EV2052" s="40"/>
      <c r="EW2052" s="40"/>
      <c r="EX2052" s="40"/>
      <c r="EY2052" s="40"/>
      <c r="EZ2052" s="40"/>
      <c r="FA2052" s="40"/>
      <c r="FB2052" s="40"/>
      <c r="FC2052" s="40"/>
      <c r="FD2052" s="40"/>
      <c r="FE2052" s="40"/>
      <c r="FF2052" s="40"/>
      <c r="FG2052" s="40"/>
      <c r="FH2052" s="40"/>
      <c r="FI2052" s="40"/>
      <c r="FJ2052" s="40"/>
      <c r="FK2052" s="40"/>
      <c r="FL2052" s="40"/>
      <c r="FM2052" s="40"/>
      <c r="FN2052" s="40"/>
      <c r="FO2052" s="40"/>
      <c r="FP2052" s="40"/>
    </row>
    <row r="2053" spans="1:172" ht="15" x14ac:dyDescent="0.3">
      <c r="A2053" s="40"/>
      <c r="B2053" s="40"/>
      <c r="C2053" s="40"/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  <c r="AR2053" s="40"/>
      <c r="AS2053" s="40"/>
      <c r="AT2053" s="40"/>
      <c r="AU2053" s="40"/>
      <c r="AV2053" s="40"/>
      <c r="AW2053" s="40"/>
      <c r="AX2053" s="40"/>
      <c r="AY2053" s="40"/>
      <c r="AZ2053" s="40"/>
      <c r="BA2053" s="40"/>
      <c r="BB2053" s="40"/>
      <c r="BC2053" s="40"/>
      <c r="BD2053" s="40"/>
      <c r="BE2053" s="40"/>
      <c r="BF2053" s="40"/>
      <c r="BG2053" s="40"/>
      <c r="BH2053" s="40"/>
      <c r="BI2053" s="40"/>
      <c r="BJ2053" s="40"/>
      <c r="BK2053" s="40"/>
      <c r="BL2053" s="40"/>
      <c r="BM2053" s="40"/>
      <c r="BN2053" s="40"/>
      <c r="BO2053" s="40"/>
      <c r="BP2053" s="40"/>
      <c r="BQ2053" s="40"/>
      <c r="BR2053" s="40"/>
      <c r="BS2053" s="40"/>
      <c r="BT2053" s="40"/>
      <c r="BU2053" s="40"/>
      <c r="BV2053" s="40"/>
      <c r="BW2053" s="40"/>
      <c r="BX2053" s="40"/>
      <c r="BY2053" s="40"/>
      <c r="BZ2053" s="40"/>
      <c r="CA2053" s="40"/>
      <c r="CB2053" s="40"/>
      <c r="CC2053" s="40"/>
      <c r="CD2053" s="40"/>
      <c r="CE2053" s="40"/>
      <c r="CF2053" s="40"/>
      <c r="CG2053" s="40"/>
      <c r="CH2053" s="40"/>
      <c r="CI2053" s="40"/>
      <c r="CJ2053" s="40"/>
      <c r="CK2053" s="40"/>
      <c r="CL2053" s="40"/>
      <c r="CM2053" s="40"/>
      <c r="CN2053" s="40"/>
      <c r="CO2053" s="40"/>
      <c r="CP2053" s="40"/>
      <c r="CQ2053" s="40"/>
      <c r="CR2053" s="40"/>
      <c r="CS2053" s="40"/>
      <c r="CT2053" s="40"/>
      <c r="CU2053" s="40"/>
      <c r="CV2053" s="40"/>
      <c r="CW2053" s="40"/>
      <c r="CX2053" s="40"/>
      <c r="CY2053" s="40"/>
      <c r="CZ2053" s="40"/>
      <c r="DA2053" s="40"/>
      <c r="DB2053" s="40"/>
      <c r="DC2053" s="40"/>
      <c r="DD2053" s="40"/>
      <c r="DE2053" s="40"/>
      <c r="DF2053" s="40"/>
      <c r="DG2053" s="40"/>
      <c r="DH2053" s="40"/>
      <c r="DI2053" s="40"/>
      <c r="DJ2053" s="40"/>
      <c r="DK2053" s="40"/>
      <c r="DL2053" s="40"/>
      <c r="DM2053" s="40"/>
      <c r="DN2053" s="40"/>
      <c r="DO2053" s="40"/>
      <c r="DP2053" s="40"/>
      <c r="DQ2053" s="40"/>
      <c r="DR2053" s="40"/>
      <c r="DS2053" s="40"/>
      <c r="DT2053" s="40"/>
      <c r="DU2053" s="40"/>
      <c r="DV2053" s="40"/>
      <c r="DW2053" s="40"/>
      <c r="DX2053" s="40"/>
      <c r="DY2053" s="40"/>
      <c r="DZ2053" s="40"/>
      <c r="EA2053" s="40"/>
      <c r="EB2053" s="40"/>
      <c r="EC2053" s="40"/>
      <c r="ED2053" s="40"/>
      <c r="EE2053" s="40"/>
      <c r="EF2053" s="40"/>
      <c r="EG2053" s="40"/>
      <c r="EH2053" s="40"/>
      <c r="EI2053" s="40"/>
      <c r="EJ2053" s="40"/>
      <c r="EK2053" s="40"/>
      <c r="EL2053" s="40"/>
      <c r="EM2053" s="40"/>
      <c r="EN2053" s="40"/>
      <c r="EO2053" s="40"/>
      <c r="EP2053" s="40"/>
      <c r="EQ2053" s="40"/>
      <c r="ER2053" s="40"/>
      <c r="ES2053" s="40"/>
      <c r="ET2053" s="40"/>
      <c r="EU2053" s="40"/>
      <c r="EV2053" s="40"/>
      <c r="EW2053" s="40"/>
      <c r="EX2053" s="40"/>
      <c r="EY2053" s="40"/>
      <c r="EZ2053" s="40"/>
      <c r="FA2053" s="40"/>
      <c r="FB2053" s="40"/>
      <c r="FC2053" s="40"/>
      <c r="FD2053" s="40"/>
      <c r="FE2053" s="40"/>
      <c r="FF2053" s="40"/>
      <c r="FG2053" s="40"/>
      <c r="FH2053" s="40"/>
      <c r="FI2053" s="40"/>
      <c r="FJ2053" s="40"/>
      <c r="FK2053" s="40"/>
      <c r="FL2053" s="40"/>
      <c r="FM2053" s="40"/>
      <c r="FN2053" s="40"/>
      <c r="FO2053" s="40"/>
      <c r="FP2053" s="40"/>
    </row>
    <row r="2054" spans="1:172" ht="15" x14ac:dyDescent="0.3">
      <c r="A2054" s="40"/>
      <c r="B2054" s="40"/>
      <c r="C2054" s="40"/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  <c r="AR2054" s="40"/>
      <c r="AS2054" s="40"/>
      <c r="AT2054" s="40"/>
      <c r="AU2054" s="40"/>
      <c r="AV2054" s="40"/>
      <c r="AW2054" s="40"/>
      <c r="AX2054" s="40"/>
      <c r="AY2054" s="40"/>
      <c r="AZ2054" s="40"/>
      <c r="BA2054" s="40"/>
      <c r="BB2054" s="40"/>
      <c r="BC2054" s="40"/>
      <c r="BD2054" s="40"/>
      <c r="BE2054" s="40"/>
      <c r="BF2054" s="40"/>
      <c r="BG2054" s="40"/>
      <c r="BH2054" s="40"/>
      <c r="BI2054" s="40"/>
      <c r="BJ2054" s="40"/>
      <c r="BK2054" s="40"/>
      <c r="BL2054" s="40"/>
      <c r="BM2054" s="40"/>
      <c r="BN2054" s="40"/>
      <c r="BO2054" s="40"/>
      <c r="BP2054" s="40"/>
      <c r="BQ2054" s="40"/>
      <c r="BR2054" s="40"/>
      <c r="BS2054" s="40"/>
      <c r="BT2054" s="40"/>
      <c r="BU2054" s="40"/>
      <c r="BV2054" s="40"/>
      <c r="BW2054" s="40"/>
      <c r="BX2054" s="40"/>
      <c r="BY2054" s="40"/>
      <c r="BZ2054" s="40"/>
      <c r="CA2054" s="40"/>
      <c r="CB2054" s="40"/>
      <c r="CC2054" s="40"/>
      <c r="CD2054" s="40"/>
      <c r="CE2054" s="40"/>
      <c r="CF2054" s="40"/>
      <c r="CG2054" s="40"/>
      <c r="CH2054" s="40"/>
      <c r="CI2054" s="40"/>
      <c r="CJ2054" s="40"/>
      <c r="CK2054" s="40"/>
      <c r="CL2054" s="40"/>
      <c r="CM2054" s="40"/>
      <c r="CN2054" s="40"/>
      <c r="CO2054" s="40"/>
      <c r="CP2054" s="40"/>
      <c r="CQ2054" s="40"/>
      <c r="CR2054" s="40"/>
      <c r="CS2054" s="40"/>
      <c r="CT2054" s="40"/>
      <c r="CU2054" s="40"/>
      <c r="CV2054" s="40"/>
      <c r="CW2054" s="40"/>
      <c r="CX2054" s="40"/>
      <c r="CY2054" s="40"/>
      <c r="CZ2054" s="40"/>
      <c r="DA2054" s="40"/>
      <c r="DB2054" s="40"/>
      <c r="DC2054" s="40"/>
      <c r="DD2054" s="40"/>
      <c r="DE2054" s="40"/>
      <c r="DF2054" s="40"/>
      <c r="DG2054" s="40"/>
      <c r="DH2054" s="40"/>
      <c r="DI2054" s="40"/>
      <c r="DJ2054" s="40"/>
      <c r="DK2054" s="40"/>
      <c r="DL2054" s="40"/>
      <c r="DM2054" s="40"/>
      <c r="DN2054" s="40"/>
      <c r="DO2054" s="40"/>
      <c r="DP2054" s="40"/>
      <c r="DQ2054" s="40"/>
      <c r="DR2054" s="40"/>
      <c r="DS2054" s="40"/>
      <c r="DT2054" s="40"/>
      <c r="DU2054" s="40"/>
      <c r="DV2054" s="40"/>
      <c r="DW2054" s="40"/>
      <c r="DX2054" s="40"/>
      <c r="DY2054" s="40"/>
      <c r="DZ2054" s="40"/>
      <c r="EA2054" s="40"/>
      <c r="EB2054" s="40"/>
      <c r="EC2054" s="40"/>
      <c r="ED2054" s="40"/>
      <c r="EE2054" s="40"/>
      <c r="EF2054" s="40"/>
      <c r="EG2054" s="40"/>
      <c r="EH2054" s="40"/>
      <c r="EI2054" s="40"/>
      <c r="EJ2054" s="40"/>
      <c r="EK2054" s="40"/>
      <c r="EL2054" s="40"/>
      <c r="EM2054" s="40"/>
      <c r="EN2054" s="40"/>
      <c r="EO2054" s="40"/>
      <c r="EP2054" s="40"/>
      <c r="EQ2054" s="40"/>
      <c r="ER2054" s="40"/>
      <c r="ES2054" s="40"/>
      <c r="ET2054" s="40"/>
      <c r="EU2054" s="40"/>
      <c r="EV2054" s="40"/>
      <c r="EW2054" s="40"/>
      <c r="EX2054" s="40"/>
      <c r="EY2054" s="40"/>
      <c r="EZ2054" s="40"/>
      <c r="FA2054" s="40"/>
      <c r="FB2054" s="40"/>
      <c r="FC2054" s="40"/>
      <c r="FD2054" s="40"/>
      <c r="FE2054" s="40"/>
      <c r="FF2054" s="40"/>
      <c r="FG2054" s="40"/>
      <c r="FH2054" s="40"/>
      <c r="FI2054" s="40"/>
      <c r="FJ2054" s="40"/>
      <c r="FK2054" s="40"/>
      <c r="FL2054" s="40"/>
      <c r="FM2054" s="40"/>
      <c r="FN2054" s="40"/>
      <c r="FO2054" s="40"/>
      <c r="FP2054" s="40"/>
    </row>
    <row r="2055" spans="1:172" ht="15" x14ac:dyDescent="0.3">
      <c r="A2055" s="40"/>
      <c r="B2055" s="40"/>
      <c r="C2055" s="40"/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  <c r="AR2055" s="40"/>
      <c r="AS2055" s="40"/>
      <c r="AT2055" s="40"/>
      <c r="AU2055" s="40"/>
      <c r="AV2055" s="40"/>
      <c r="AW2055" s="40"/>
      <c r="AX2055" s="40"/>
      <c r="AY2055" s="40"/>
      <c r="AZ2055" s="40"/>
      <c r="BA2055" s="40"/>
      <c r="BB2055" s="40"/>
      <c r="BC2055" s="40"/>
      <c r="BD2055" s="40"/>
      <c r="BE2055" s="40"/>
      <c r="BF2055" s="40"/>
      <c r="BG2055" s="40"/>
      <c r="BH2055" s="40"/>
      <c r="BI2055" s="40"/>
      <c r="BJ2055" s="40"/>
      <c r="BK2055" s="40"/>
      <c r="BL2055" s="40"/>
      <c r="BM2055" s="40"/>
      <c r="BN2055" s="40"/>
      <c r="BO2055" s="40"/>
      <c r="BP2055" s="40"/>
      <c r="BQ2055" s="40"/>
      <c r="BR2055" s="40"/>
      <c r="BS2055" s="40"/>
      <c r="BT2055" s="40"/>
      <c r="BU2055" s="40"/>
      <c r="BV2055" s="40"/>
      <c r="BW2055" s="40"/>
      <c r="BX2055" s="40"/>
      <c r="BY2055" s="40"/>
      <c r="BZ2055" s="40"/>
      <c r="CA2055" s="40"/>
      <c r="CB2055" s="40"/>
      <c r="CC2055" s="40"/>
      <c r="CD2055" s="40"/>
      <c r="CE2055" s="40"/>
      <c r="CF2055" s="40"/>
      <c r="CG2055" s="40"/>
      <c r="CH2055" s="40"/>
      <c r="CI2055" s="40"/>
      <c r="CJ2055" s="40"/>
      <c r="CK2055" s="40"/>
      <c r="CL2055" s="40"/>
      <c r="CM2055" s="40"/>
      <c r="CN2055" s="40"/>
      <c r="CO2055" s="40"/>
      <c r="CP2055" s="40"/>
      <c r="CQ2055" s="40"/>
      <c r="CR2055" s="40"/>
      <c r="CS2055" s="40"/>
      <c r="CT2055" s="40"/>
      <c r="CU2055" s="40"/>
      <c r="CV2055" s="40"/>
      <c r="CW2055" s="40"/>
      <c r="CX2055" s="40"/>
      <c r="CY2055" s="40"/>
      <c r="CZ2055" s="40"/>
      <c r="DA2055" s="40"/>
      <c r="DB2055" s="40"/>
      <c r="DC2055" s="40"/>
      <c r="DD2055" s="40"/>
      <c r="DE2055" s="40"/>
      <c r="DF2055" s="40"/>
      <c r="DG2055" s="40"/>
      <c r="DH2055" s="40"/>
      <c r="DI2055" s="40"/>
      <c r="DJ2055" s="40"/>
      <c r="DK2055" s="40"/>
      <c r="DL2055" s="40"/>
      <c r="DM2055" s="40"/>
      <c r="DN2055" s="40"/>
      <c r="DO2055" s="40"/>
      <c r="DP2055" s="40"/>
      <c r="DQ2055" s="40"/>
      <c r="DR2055" s="40"/>
      <c r="DS2055" s="40"/>
      <c r="DT2055" s="40"/>
      <c r="DU2055" s="40"/>
      <c r="DV2055" s="40"/>
      <c r="DW2055" s="40"/>
      <c r="DX2055" s="40"/>
      <c r="DY2055" s="40"/>
      <c r="DZ2055" s="40"/>
      <c r="EA2055" s="40"/>
      <c r="EB2055" s="40"/>
      <c r="EC2055" s="40"/>
      <c r="ED2055" s="40"/>
      <c r="EE2055" s="40"/>
      <c r="EF2055" s="40"/>
      <c r="EG2055" s="40"/>
      <c r="EH2055" s="40"/>
      <c r="EI2055" s="40"/>
      <c r="EJ2055" s="40"/>
      <c r="EK2055" s="40"/>
      <c r="EL2055" s="40"/>
      <c r="EM2055" s="40"/>
      <c r="EN2055" s="40"/>
      <c r="EO2055" s="40"/>
      <c r="EP2055" s="40"/>
      <c r="EQ2055" s="40"/>
      <c r="ER2055" s="40"/>
      <c r="ES2055" s="40"/>
      <c r="ET2055" s="40"/>
      <c r="EU2055" s="40"/>
      <c r="EV2055" s="40"/>
      <c r="EW2055" s="40"/>
      <c r="EX2055" s="40"/>
      <c r="EY2055" s="40"/>
      <c r="EZ2055" s="40"/>
      <c r="FA2055" s="40"/>
      <c r="FB2055" s="40"/>
      <c r="FC2055" s="40"/>
      <c r="FD2055" s="40"/>
      <c r="FE2055" s="40"/>
      <c r="FF2055" s="40"/>
      <c r="FG2055" s="40"/>
      <c r="FH2055" s="40"/>
      <c r="FI2055" s="40"/>
      <c r="FJ2055" s="40"/>
      <c r="FK2055" s="40"/>
      <c r="FL2055" s="40"/>
      <c r="FM2055" s="40"/>
      <c r="FN2055" s="40"/>
      <c r="FO2055" s="40"/>
      <c r="FP2055" s="40"/>
    </row>
    <row r="2056" spans="1:172" ht="15" x14ac:dyDescent="0.3">
      <c r="A2056" s="40"/>
      <c r="B2056" s="40"/>
      <c r="C2056" s="40"/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  <c r="AR2056" s="40"/>
      <c r="AS2056" s="40"/>
      <c r="AT2056" s="40"/>
      <c r="AU2056" s="40"/>
      <c r="AV2056" s="40"/>
      <c r="AW2056" s="40"/>
      <c r="AX2056" s="40"/>
      <c r="AY2056" s="40"/>
      <c r="AZ2056" s="40"/>
      <c r="BA2056" s="40"/>
      <c r="BB2056" s="40"/>
      <c r="BC2056" s="40"/>
      <c r="BD2056" s="40"/>
      <c r="BE2056" s="40"/>
      <c r="BF2056" s="40"/>
      <c r="BG2056" s="40"/>
      <c r="BH2056" s="40"/>
      <c r="BI2056" s="40"/>
      <c r="BJ2056" s="40"/>
      <c r="BK2056" s="40"/>
      <c r="BL2056" s="40"/>
      <c r="BM2056" s="40"/>
      <c r="BN2056" s="40"/>
      <c r="BO2056" s="40"/>
      <c r="BP2056" s="40"/>
      <c r="BQ2056" s="40"/>
      <c r="BR2056" s="40"/>
      <c r="BS2056" s="40"/>
      <c r="BT2056" s="40"/>
      <c r="BU2056" s="40"/>
      <c r="BV2056" s="40"/>
      <c r="BW2056" s="40"/>
      <c r="BX2056" s="40"/>
      <c r="BY2056" s="40"/>
      <c r="BZ2056" s="40"/>
      <c r="CA2056" s="40"/>
      <c r="CB2056" s="40"/>
      <c r="CC2056" s="40"/>
      <c r="CD2056" s="40"/>
      <c r="CE2056" s="40"/>
      <c r="CF2056" s="40"/>
      <c r="CG2056" s="40"/>
      <c r="CH2056" s="40"/>
      <c r="CI2056" s="40"/>
      <c r="CJ2056" s="40"/>
      <c r="CK2056" s="40"/>
      <c r="CL2056" s="40"/>
      <c r="CM2056" s="40"/>
      <c r="CN2056" s="40"/>
      <c r="CO2056" s="40"/>
      <c r="CP2056" s="40"/>
      <c r="CQ2056" s="40"/>
      <c r="CR2056" s="40"/>
      <c r="CS2056" s="40"/>
      <c r="CT2056" s="40"/>
      <c r="CU2056" s="40"/>
      <c r="CV2056" s="40"/>
      <c r="CW2056" s="40"/>
      <c r="CX2056" s="40"/>
      <c r="CY2056" s="40"/>
      <c r="CZ2056" s="40"/>
      <c r="DA2056" s="40"/>
      <c r="DB2056" s="40"/>
      <c r="DC2056" s="40"/>
      <c r="DD2056" s="40"/>
      <c r="DE2056" s="40"/>
      <c r="DF2056" s="40"/>
      <c r="DG2056" s="40"/>
      <c r="DH2056" s="40"/>
      <c r="DI2056" s="40"/>
      <c r="DJ2056" s="40"/>
      <c r="DK2056" s="40"/>
      <c r="DL2056" s="40"/>
      <c r="DM2056" s="40"/>
      <c r="DN2056" s="40"/>
      <c r="DO2056" s="40"/>
      <c r="DP2056" s="40"/>
      <c r="DQ2056" s="40"/>
      <c r="DR2056" s="40"/>
      <c r="DS2056" s="40"/>
      <c r="DT2056" s="40"/>
      <c r="DU2056" s="40"/>
      <c r="DV2056" s="40"/>
      <c r="DW2056" s="40"/>
      <c r="DX2056" s="40"/>
      <c r="DY2056" s="40"/>
      <c r="DZ2056" s="40"/>
      <c r="EA2056" s="40"/>
      <c r="EB2056" s="40"/>
      <c r="EC2056" s="40"/>
      <c r="ED2056" s="40"/>
      <c r="EE2056" s="40"/>
      <c r="EF2056" s="40"/>
      <c r="EG2056" s="40"/>
      <c r="EH2056" s="40"/>
      <c r="EI2056" s="40"/>
      <c r="EJ2056" s="40"/>
      <c r="EK2056" s="40"/>
      <c r="EL2056" s="40"/>
      <c r="EM2056" s="40"/>
      <c r="EN2056" s="40"/>
      <c r="EO2056" s="40"/>
      <c r="EP2056" s="40"/>
      <c r="EQ2056" s="40"/>
      <c r="ER2056" s="40"/>
      <c r="ES2056" s="40"/>
      <c r="ET2056" s="40"/>
      <c r="EU2056" s="40"/>
      <c r="EV2056" s="40"/>
      <c r="EW2056" s="40"/>
      <c r="EX2056" s="40"/>
      <c r="EY2056" s="40"/>
      <c r="EZ2056" s="40"/>
      <c r="FA2056" s="40"/>
      <c r="FB2056" s="40"/>
      <c r="FC2056" s="40"/>
      <c r="FD2056" s="40"/>
      <c r="FE2056" s="40"/>
      <c r="FF2056" s="40"/>
      <c r="FG2056" s="40"/>
      <c r="FH2056" s="40"/>
      <c r="FI2056" s="40"/>
      <c r="FJ2056" s="40"/>
      <c r="FK2056" s="40"/>
      <c r="FL2056" s="40"/>
      <c r="FM2056" s="40"/>
      <c r="FN2056" s="40"/>
      <c r="FO2056" s="40"/>
      <c r="FP2056" s="40"/>
    </row>
    <row r="2057" spans="1:172" ht="15" x14ac:dyDescent="0.3">
      <c r="A2057" s="40"/>
      <c r="B2057" s="40"/>
      <c r="C2057" s="40"/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  <c r="AR2057" s="40"/>
      <c r="AS2057" s="40"/>
      <c r="AT2057" s="40"/>
      <c r="AU2057" s="40"/>
      <c r="AV2057" s="40"/>
      <c r="AW2057" s="40"/>
      <c r="AX2057" s="40"/>
      <c r="AY2057" s="40"/>
      <c r="AZ2057" s="40"/>
      <c r="BA2057" s="40"/>
      <c r="BB2057" s="40"/>
      <c r="BC2057" s="40"/>
      <c r="BD2057" s="40"/>
      <c r="BE2057" s="40"/>
      <c r="BF2057" s="40"/>
      <c r="BG2057" s="40"/>
      <c r="BH2057" s="40"/>
      <c r="BI2057" s="40"/>
      <c r="BJ2057" s="40"/>
      <c r="BK2057" s="40"/>
      <c r="BL2057" s="40"/>
      <c r="BM2057" s="40"/>
      <c r="BN2057" s="40"/>
      <c r="BO2057" s="40"/>
      <c r="BP2057" s="40"/>
      <c r="BQ2057" s="40"/>
      <c r="BR2057" s="40"/>
      <c r="BS2057" s="40"/>
      <c r="BT2057" s="40"/>
      <c r="BU2057" s="40"/>
      <c r="BV2057" s="40"/>
      <c r="BW2057" s="40"/>
      <c r="BX2057" s="40"/>
      <c r="BY2057" s="40"/>
      <c r="BZ2057" s="40"/>
      <c r="CA2057" s="40"/>
      <c r="CB2057" s="40"/>
      <c r="CC2057" s="40"/>
      <c r="CD2057" s="40"/>
      <c r="CE2057" s="40"/>
      <c r="CF2057" s="40"/>
      <c r="CG2057" s="40"/>
      <c r="CH2057" s="40"/>
      <c r="CI2057" s="40"/>
      <c r="CJ2057" s="40"/>
      <c r="CK2057" s="40"/>
      <c r="CL2057" s="40"/>
      <c r="CM2057" s="40"/>
      <c r="CN2057" s="40"/>
      <c r="CO2057" s="40"/>
      <c r="CP2057" s="40"/>
      <c r="CQ2057" s="40"/>
      <c r="CR2057" s="40"/>
      <c r="CS2057" s="40"/>
      <c r="CT2057" s="40"/>
      <c r="CU2057" s="40"/>
      <c r="CV2057" s="40"/>
      <c r="CW2057" s="40"/>
      <c r="CX2057" s="40"/>
      <c r="CY2057" s="40"/>
      <c r="CZ2057" s="40"/>
      <c r="DA2057" s="40"/>
      <c r="DB2057" s="40"/>
      <c r="DC2057" s="40"/>
      <c r="DD2057" s="40"/>
      <c r="DE2057" s="40"/>
      <c r="DF2057" s="40"/>
      <c r="DG2057" s="40"/>
      <c r="DH2057" s="40"/>
      <c r="DI2057" s="40"/>
      <c r="DJ2057" s="40"/>
      <c r="DK2057" s="40"/>
      <c r="DL2057" s="40"/>
      <c r="DM2057" s="40"/>
      <c r="DN2057" s="40"/>
      <c r="DO2057" s="40"/>
      <c r="DP2057" s="40"/>
      <c r="DQ2057" s="40"/>
      <c r="DR2057" s="40"/>
      <c r="DS2057" s="40"/>
      <c r="DT2057" s="40"/>
      <c r="DU2057" s="40"/>
      <c r="DV2057" s="40"/>
      <c r="DW2057" s="40"/>
      <c r="DX2057" s="40"/>
      <c r="DY2057" s="40"/>
      <c r="DZ2057" s="40"/>
      <c r="EA2057" s="40"/>
      <c r="EB2057" s="40"/>
      <c r="EC2057" s="40"/>
      <c r="ED2057" s="40"/>
      <c r="EE2057" s="40"/>
      <c r="EF2057" s="40"/>
      <c r="EG2057" s="40"/>
      <c r="EH2057" s="40"/>
      <c r="EI2057" s="40"/>
      <c r="EJ2057" s="40"/>
      <c r="EK2057" s="40"/>
      <c r="EL2057" s="40"/>
      <c r="EM2057" s="40"/>
      <c r="EN2057" s="40"/>
      <c r="EO2057" s="40"/>
      <c r="EP2057" s="40"/>
      <c r="EQ2057" s="40"/>
      <c r="ER2057" s="40"/>
      <c r="ES2057" s="40"/>
      <c r="ET2057" s="40"/>
      <c r="EU2057" s="40"/>
      <c r="EV2057" s="40"/>
      <c r="EW2057" s="40"/>
      <c r="EX2057" s="40"/>
      <c r="EY2057" s="40"/>
      <c r="EZ2057" s="40"/>
      <c r="FA2057" s="40"/>
      <c r="FB2057" s="40"/>
      <c r="FC2057" s="40"/>
      <c r="FD2057" s="40"/>
      <c r="FE2057" s="40"/>
      <c r="FF2057" s="40"/>
      <c r="FG2057" s="40"/>
      <c r="FH2057" s="40"/>
      <c r="FI2057" s="40"/>
      <c r="FJ2057" s="40"/>
      <c r="FK2057" s="40"/>
      <c r="FL2057" s="40"/>
      <c r="FM2057" s="40"/>
      <c r="FN2057" s="40"/>
      <c r="FO2057" s="40"/>
      <c r="FP2057" s="40"/>
    </row>
    <row r="2058" spans="1:172" ht="15" x14ac:dyDescent="0.3">
      <c r="A2058" s="40"/>
      <c r="B2058" s="40"/>
      <c r="C2058" s="40"/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  <c r="AR2058" s="40"/>
      <c r="AS2058" s="40"/>
      <c r="AT2058" s="40"/>
      <c r="AU2058" s="40"/>
      <c r="AV2058" s="40"/>
      <c r="AW2058" s="40"/>
      <c r="AX2058" s="40"/>
      <c r="AY2058" s="40"/>
      <c r="AZ2058" s="40"/>
      <c r="BA2058" s="40"/>
      <c r="BB2058" s="40"/>
      <c r="BC2058" s="40"/>
      <c r="BD2058" s="40"/>
      <c r="BE2058" s="40"/>
      <c r="BF2058" s="40"/>
      <c r="BG2058" s="40"/>
      <c r="BH2058" s="40"/>
      <c r="BI2058" s="40"/>
      <c r="BJ2058" s="40"/>
      <c r="BK2058" s="40"/>
      <c r="BL2058" s="40"/>
      <c r="BM2058" s="40"/>
      <c r="BN2058" s="40"/>
      <c r="BO2058" s="40"/>
      <c r="BP2058" s="40"/>
      <c r="BQ2058" s="40"/>
      <c r="BR2058" s="40"/>
      <c r="BS2058" s="40"/>
      <c r="BT2058" s="40"/>
      <c r="BU2058" s="40"/>
      <c r="BV2058" s="40"/>
      <c r="BW2058" s="40"/>
      <c r="BX2058" s="40"/>
      <c r="BY2058" s="40"/>
      <c r="BZ2058" s="40"/>
      <c r="CA2058" s="40"/>
      <c r="CB2058" s="40"/>
      <c r="CC2058" s="40"/>
      <c r="CD2058" s="40"/>
      <c r="CE2058" s="40"/>
      <c r="CF2058" s="40"/>
      <c r="CG2058" s="40"/>
      <c r="CH2058" s="40"/>
      <c r="CI2058" s="40"/>
      <c r="CJ2058" s="40"/>
      <c r="CK2058" s="40"/>
      <c r="CL2058" s="40"/>
      <c r="CM2058" s="40"/>
      <c r="CN2058" s="40"/>
      <c r="CO2058" s="40"/>
      <c r="CP2058" s="40"/>
      <c r="CQ2058" s="40"/>
      <c r="CR2058" s="40"/>
      <c r="CS2058" s="40"/>
      <c r="CT2058" s="40"/>
      <c r="CU2058" s="40"/>
      <c r="CV2058" s="40"/>
      <c r="CW2058" s="40"/>
      <c r="CX2058" s="40"/>
      <c r="CY2058" s="40"/>
      <c r="CZ2058" s="40"/>
      <c r="DA2058" s="40"/>
      <c r="DB2058" s="40"/>
      <c r="DC2058" s="40"/>
      <c r="DD2058" s="40"/>
      <c r="DE2058" s="40"/>
      <c r="DF2058" s="40"/>
      <c r="DG2058" s="40"/>
      <c r="DH2058" s="40"/>
      <c r="DI2058" s="40"/>
      <c r="DJ2058" s="40"/>
      <c r="DK2058" s="40"/>
      <c r="DL2058" s="40"/>
      <c r="DM2058" s="40"/>
      <c r="DN2058" s="40"/>
      <c r="DO2058" s="40"/>
      <c r="DP2058" s="40"/>
      <c r="DQ2058" s="40"/>
      <c r="DR2058" s="40"/>
      <c r="DS2058" s="40"/>
      <c r="DT2058" s="40"/>
      <c r="DU2058" s="40"/>
      <c r="DV2058" s="40"/>
      <c r="DW2058" s="40"/>
      <c r="DX2058" s="40"/>
      <c r="DY2058" s="40"/>
      <c r="DZ2058" s="40"/>
      <c r="EA2058" s="40"/>
      <c r="EB2058" s="40"/>
      <c r="EC2058" s="40"/>
      <c r="ED2058" s="40"/>
      <c r="EE2058" s="40"/>
      <c r="EF2058" s="40"/>
      <c r="EG2058" s="40"/>
      <c r="EH2058" s="40"/>
      <c r="EI2058" s="40"/>
      <c r="EJ2058" s="40"/>
      <c r="EK2058" s="40"/>
      <c r="EL2058" s="40"/>
      <c r="EM2058" s="40"/>
      <c r="EN2058" s="40"/>
      <c r="EO2058" s="40"/>
      <c r="EP2058" s="40"/>
      <c r="EQ2058" s="40"/>
      <c r="ER2058" s="40"/>
      <c r="ES2058" s="40"/>
      <c r="ET2058" s="40"/>
      <c r="EU2058" s="40"/>
      <c r="EV2058" s="40"/>
      <c r="EW2058" s="40"/>
      <c r="EX2058" s="40"/>
      <c r="EY2058" s="40"/>
      <c r="EZ2058" s="40"/>
      <c r="FA2058" s="40"/>
      <c r="FB2058" s="40"/>
      <c r="FC2058" s="40"/>
      <c r="FD2058" s="40"/>
      <c r="FE2058" s="40"/>
      <c r="FF2058" s="40"/>
      <c r="FG2058" s="40"/>
      <c r="FH2058" s="40"/>
      <c r="FI2058" s="40"/>
      <c r="FJ2058" s="40"/>
      <c r="FK2058" s="40"/>
      <c r="FL2058" s="40"/>
      <c r="FM2058" s="40"/>
      <c r="FN2058" s="40"/>
      <c r="FO2058" s="40"/>
      <c r="FP2058" s="40"/>
    </row>
    <row r="2059" spans="1:172" ht="15" x14ac:dyDescent="0.3">
      <c r="A2059" s="40"/>
      <c r="B2059" s="40"/>
      <c r="C2059" s="40"/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  <c r="AR2059" s="40"/>
      <c r="AS2059" s="40"/>
      <c r="AT2059" s="40"/>
      <c r="AU2059" s="40"/>
      <c r="AV2059" s="40"/>
      <c r="AW2059" s="40"/>
      <c r="AX2059" s="40"/>
      <c r="AY2059" s="40"/>
      <c r="AZ2059" s="40"/>
      <c r="BA2059" s="40"/>
      <c r="BB2059" s="40"/>
      <c r="BC2059" s="40"/>
      <c r="BD2059" s="40"/>
      <c r="BE2059" s="40"/>
      <c r="BF2059" s="40"/>
      <c r="BG2059" s="40"/>
      <c r="BH2059" s="40"/>
      <c r="BI2059" s="40"/>
      <c r="BJ2059" s="40"/>
      <c r="BK2059" s="40"/>
      <c r="BL2059" s="40"/>
      <c r="BM2059" s="40"/>
      <c r="BN2059" s="40"/>
      <c r="BO2059" s="40"/>
      <c r="BP2059" s="40"/>
      <c r="BQ2059" s="40"/>
      <c r="BR2059" s="40"/>
      <c r="BS2059" s="40"/>
      <c r="BT2059" s="40"/>
      <c r="BU2059" s="40"/>
      <c r="BV2059" s="40"/>
      <c r="BW2059" s="40"/>
      <c r="BX2059" s="40"/>
      <c r="BY2059" s="40"/>
      <c r="BZ2059" s="40"/>
      <c r="CA2059" s="40"/>
      <c r="CB2059" s="40"/>
      <c r="CC2059" s="40"/>
      <c r="CD2059" s="40"/>
      <c r="CE2059" s="40"/>
      <c r="CF2059" s="40"/>
      <c r="CG2059" s="40"/>
      <c r="CH2059" s="40"/>
      <c r="CI2059" s="40"/>
      <c r="CJ2059" s="40"/>
      <c r="CK2059" s="40"/>
      <c r="CL2059" s="40"/>
      <c r="CM2059" s="40"/>
      <c r="CN2059" s="40"/>
      <c r="CO2059" s="40"/>
      <c r="CP2059" s="40"/>
      <c r="CQ2059" s="40"/>
      <c r="CR2059" s="40"/>
      <c r="CS2059" s="40"/>
      <c r="CT2059" s="40"/>
      <c r="CU2059" s="40"/>
      <c r="CV2059" s="40"/>
      <c r="CW2059" s="40"/>
      <c r="CX2059" s="40"/>
      <c r="CY2059" s="40"/>
      <c r="CZ2059" s="40"/>
      <c r="DA2059" s="40"/>
      <c r="DB2059" s="40"/>
      <c r="DC2059" s="40"/>
      <c r="DD2059" s="40"/>
      <c r="DE2059" s="40"/>
      <c r="DF2059" s="40"/>
      <c r="DG2059" s="40"/>
      <c r="DH2059" s="40"/>
      <c r="DI2059" s="40"/>
      <c r="DJ2059" s="40"/>
      <c r="DK2059" s="40"/>
      <c r="DL2059" s="40"/>
      <c r="DM2059" s="40"/>
      <c r="DN2059" s="40"/>
      <c r="DO2059" s="40"/>
      <c r="DP2059" s="40"/>
      <c r="DQ2059" s="40"/>
      <c r="DR2059" s="40"/>
      <c r="DS2059" s="40"/>
      <c r="DT2059" s="40"/>
      <c r="DU2059" s="40"/>
      <c r="DV2059" s="40"/>
      <c r="DW2059" s="40"/>
      <c r="DX2059" s="40"/>
      <c r="DY2059" s="40"/>
      <c r="DZ2059" s="40"/>
      <c r="EA2059" s="40"/>
      <c r="EB2059" s="40"/>
      <c r="EC2059" s="40"/>
      <c r="ED2059" s="40"/>
      <c r="EE2059" s="40"/>
      <c r="EF2059" s="40"/>
      <c r="EG2059" s="40"/>
      <c r="EH2059" s="40"/>
      <c r="EI2059" s="40"/>
      <c r="EJ2059" s="40"/>
      <c r="EK2059" s="40"/>
      <c r="EL2059" s="40"/>
      <c r="EM2059" s="40"/>
      <c r="EN2059" s="40"/>
      <c r="EO2059" s="40"/>
      <c r="EP2059" s="40"/>
      <c r="EQ2059" s="40"/>
      <c r="ER2059" s="40"/>
      <c r="ES2059" s="40"/>
      <c r="ET2059" s="40"/>
      <c r="EU2059" s="40"/>
      <c r="EV2059" s="40"/>
      <c r="EW2059" s="40"/>
      <c r="EX2059" s="40"/>
      <c r="EY2059" s="40"/>
      <c r="EZ2059" s="40"/>
      <c r="FA2059" s="40"/>
      <c r="FB2059" s="40"/>
      <c r="FC2059" s="40"/>
      <c r="FD2059" s="40"/>
      <c r="FE2059" s="40"/>
      <c r="FF2059" s="40"/>
      <c r="FG2059" s="40"/>
      <c r="FH2059" s="40"/>
      <c r="FI2059" s="40"/>
      <c r="FJ2059" s="40"/>
      <c r="FK2059" s="40"/>
      <c r="FL2059" s="40"/>
      <c r="FM2059" s="40"/>
      <c r="FN2059" s="40"/>
      <c r="FO2059" s="40"/>
      <c r="FP2059" s="40"/>
    </row>
    <row r="2060" spans="1:172" ht="15" x14ac:dyDescent="0.3">
      <c r="A2060" s="40"/>
      <c r="B2060" s="40"/>
      <c r="C2060" s="40"/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  <c r="AR2060" s="40"/>
      <c r="AS2060" s="40"/>
      <c r="AT2060" s="40"/>
      <c r="AU2060" s="40"/>
      <c r="AV2060" s="40"/>
      <c r="AW2060" s="40"/>
      <c r="AX2060" s="40"/>
      <c r="AY2060" s="40"/>
      <c r="AZ2060" s="40"/>
      <c r="BA2060" s="40"/>
      <c r="BB2060" s="40"/>
      <c r="BC2060" s="40"/>
      <c r="BD2060" s="40"/>
      <c r="BE2060" s="40"/>
      <c r="BF2060" s="40"/>
      <c r="BG2060" s="40"/>
      <c r="BH2060" s="40"/>
      <c r="BI2060" s="40"/>
      <c r="BJ2060" s="40"/>
      <c r="BK2060" s="40"/>
      <c r="BL2060" s="40"/>
      <c r="BM2060" s="40"/>
      <c r="BN2060" s="40"/>
      <c r="BO2060" s="40"/>
      <c r="BP2060" s="40"/>
      <c r="BQ2060" s="40"/>
      <c r="BR2060" s="40"/>
      <c r="BS2060" s="40"/>
      <c r="BT2060" s="40"/>
      <c r="BU2060" s="40"/>
      <c r="BV2060" s="40"/>
      <c r="BW2060" s="40"/>
      <c r="BX2060" s="40"/>
      <c r="BY2060" s="40"/>
      <c r="BZ2060" s="40"/>
      <c r="CA2060" s="40"/>
      <c r="CB2060" s="40"/>
      <c r="CC2060" s="40"/>
      <c r="CD2060" s="40"/>
      <c r="CE2060" s="40"/>
      <c r="CF2060" s="40"/>
      <c r="CG2060" s="40"/>
      <c r="CH2060" s="40"/>
      <c r="CI2060" s="40"/>
      <c r="CJ2060" s="40"/>
      <c r="CK2060" s="40"/>
      <c r="CL2060" s="40"/>
      <c r="CM2060" s="40"/>
      <c r="CN2060" s="40"/>
      <c r="CO2060" s="40"/>
      <c r="CP2060" s="40"/>
      <c r="CQ2060" s="40"/>
      <c r="CR2060" s="40"/>
      <c r="CS2060" s="40"/>
      <c r="CT2060" s="40"/>
      <c r="CU2060" s="40"/>
      <c r="CV2060" s="40"/>
      <c r="CW2060" s="40"/>
      <c r="CX2060" s="40"/>
      <c r="CY2060" s="40"/>
      <c r="CZ2060" s="40"/>
      <c r="DA2060" s="40"/>
      <c r="DB2060" s="40"/>
      <c r="DC2060" s="40"/>
      <c r="DD2060" s="40"/>
      <c r="DE2060" s="40"/>
      <c r="DF2060" s="40"/>
      <c r="DG2060" s="40"/>
      <c r="DH2060" s="40"/>
      <c r="DI2060" s="40"/>
      <c r="DJ2060" s="40"/>
      <c r="DK2060" s="40"/>
      <c r="DL2060" s="40"/>
      <c r="DM2060" s="40"/>
      <c r="DN2060" s="40"/>
      <c r="DO2060" s="40"/>
      <c r="DP2060" s="40"/>
      <c r="DQ2060" s="40"/>
      <c r="DR2060" s="40"/>
      <c r="DS2060" s="40"/>
      <c r="DT2060" s="40"/>
      <c r="DU2060" s="40"/>
      <c r="DV2060" s="40"/>
      <c r="DW2060" s="40"/>
      <c r="DX2060" s="40"/>
      <c r="DY2060" s="40"/>
      <c r="DZ2060" s="40"/>
      <c r="EA2060" s="40"/>
      <c r="EB2060" s="40"/>
      <c r="EC2060" s="40"/>
      <c r="ED2060" s="40"/>
      <c r="EE2060" s="40"/>
      <c r="EF2060" s="40"/>
      <c r="EG2060" s="40"/>
      <c r="EH2060" s="40"/>
      <c r="EI2060" s="40"/>
      <c r="EJ2060" s="40"/>
      <c r="EK2060" s="40"/>
      <c r="EL2060" s="40"/>
      <c r="EM2060" s="40"/>
      <c r="EN2060" s="40"/>
      <c r="EO2060" s="40"/>
      <c r="EP2060" s="40"/>
      <c r="EQ2060" s="40"/>
      <c r="ER2060" s="40"/>
      <c r="ES2060" s="40"/>
      <c r="ET2060" s="40"/>
      <c r="EU2060" s="40"/>
      <c r="EV2060" s="40"/>
      <c r="EW2060" s="40"/>
      <c r="EX2060" s="40"/>
      <c r="EY2060" s="40"/>
      <c r="EZ2060" s="40"/>
      <c r="FA2060" s="40"/>
      <c r="FB2060" s="40"/>
      <c r="FC2060" s="40"/>
      <c r="FD2060" s="40"/>
      <c r="FE2060" s="40"/>
      <c r="FF2060" s="40"/>
      <c r="FG2060" s="40"/>
      <c r="FH2060" s="40"/>
      <c r="FI2060" s="40"/>
      <c r="FJ2060" s="40"/>
      <c r="FK2060" s="40"/>
      <c r="FL2060" s="40"/>
      <c r="FM2060" s="40"/>
      <c r="FN2060" s="40"/>
      <c r="FO2060" s="40"/>
      <c r="FP2060" s="40"/>
    </row>
    <row r="2061" spans="1:172" ht="15" x14ac:dyDescent="0.3">
      <c r="A2061" s="40"/>
      <c r="B2061" s="40"/>
      <c r="C2061" s="40"/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  <c r="AR2061" s="40"/>
      <c r="AS2061" s="40"/>
      <c r="AT2061" s="40"/>
      <c r="AU2061" s="40"/>
      <c r="AV2061" s="40"/>
      <c r="AW2061" s="40"/>
      <c r="AX2061" s="40"/>
      <c r="AY2061" s="40"/>
      <c r="AZ2061" s="40"/>
      <c r="BA2061" s="40"/>
      <c r="BB2061" s="40"/>
      <c r="BC2061" s="40"/>
      <c r="BD2061" s="40"/>
      <c r="BE2061" s="40"/>
      <c r="BF2061" s="40"/>
      <c r="BG2061" s="40"/>
      <c r="BH2061" s="40"/>
      <c r="BI2061" s="40"/>
      <c r="BJ2061" s="40"/>
      <c r="BK2061" s="40"/>
      <c r="BL2061" s="40"/>
      <c r="BM2061" s="40"/>
      <c r="BN2061" s="40"/>
      <c r="BO2061" s="40"/>
      <c r="BP2061" s="40"/>
      <c r="BQ2061" s="40"/>
      <c r="BR2061" s="40"/>
      <c r="BS2061" s="40"/>
      <c r="BT2061" s="40"/>
      <c r="BU2061" s="40"/>
      <c r="BV2061" s="40"/>
      <c r="BW2061" s="40"/>
      <c r="BX2061" s="40"/>
      <c r="BY2061" s="40"/>
      <c r="BZ2061" s="40"/>
      <c r="CA2061" s="40"/>
      <c r="CB2061" s="40"/>
      <c r="CC2061" s="40"/>
      <c r="CD2061" s="40"/>
      <c r="CE2061" s="40"/>
      <c r="CF2061" s="40"/>
      <c r="CG2061" s="40"/>
      <c r="CH2061" s="40"/>
      <c r="CI2061" s="40"/>
      <c r="CJ2061" s="40"/>
      <c r="CK2061" s="40"/>
      <c r="CL2061" s="40"/>
      <c r="CM2061" s="40"/>
      <c r="CN2061" s="40"/>
      <c r="CO2061" s="40"/>
      <c r="CP2061" s="40"/>
      <c r="CQ2061" s="40"/>
      <c r="CR2061" s="40"/>
      <c r="CS2061" s="40"/>
      <c r="CT2061" s="40"/>
      <c r="CU2061" s="40"/>
      <c r="CV2061" s="40"/>
      <c r="CW2061" s="40"/>
      <c r="CX2061" s="40"/>
      <c r="CY2061" s="40"/>
      <c r="CZ2061" s="40"/>
      <c r="DA2061" s="40"/>
      <c r="DB2061" s="40"/>
      <c r="DC2061" s="40"/>
      <c r="DD2061" s="40"/>
      <c r="DE2061" s="40"/>
      <c r="DF2061" s="40"/>
      <c r="DG2061" s="40"/>
      <c r="DH2061" s="40"/>
      <c r="DI2061" s="40"/>
      <c r="DJ2061" s="40"/>
      <c r="DK2061" s="40"/>
      <c r="DL2061" s="40"/>
      <c r="DM2061" s="40"/>
      <c r="DN2061" s="40"/>
      <c r="DO2061" s="40"/>
      <c r="DP2061" s="40"/>
      <c r="DQ2061" s="40"/>
      <c r="DR2061" s="40"/>
      <c r="DS2061" s="40"/>
      <c r="DT2061" s="40"/>
      <c r="DU2061" s="40"/>
      <c r="DV2061" s="40"/>
      <c r="DW2061" s="40"/>
      <c r="DX2061" s="40"/>
      <c r="DY2061" s="40"/>
      <c r="DZ2061" s="40"/>
      <c r="EA2061" s="40"/>
      <c r="EB2061" s="40"/>
      <c r="EC2061" s="40"/>
      <c r="ED2061" s="40"/>
      <c r="EE2061" s="40"/>
      <c r="EF2061" s="40"/>
      <c r="EG2061" s="40"/>
      <c r="EH2061" s="40"/>
      <c r="EI2061" s="40"/>
      <c r="EJ2061" s="40"/>
      <c r="EK2061" s="40"/>
      <c r="EL2061" s="40"/>
      <c r="EM2061" s="40"/>
      <c r="EN2061" s="40"/>
      <c r="EO2061" s="40"/>
      <c r="EP2061" s="40"/>
      <c r="EQ2061" s="40"/>
      <c r="ER2061" s="40"/>
      <c r="ES2061" s="40"/>
      <c r="ET2061" s="40"/>
      <c r="EU2061" s="40"/>
      <c r="EV2061" s="40"/>
      <c r="EW2061" s="40"/>
      <c r="EX2061" s="40"/>
      <c r="EY2061" s="40"/>
      <c r="EZ2061" s="40"/>
      <c r="FA2061" s="40"/>
      <c r="FB2061" s="40"/>
      <c r="FC2061" s="40"/>
      <c r="FD2061" s="40"/>
      <c r="FE2061" s="40"/>
      <c r="FF2061" s="40"/>
      <c r="FG2061" s="40"/>
      <c r="FH2061" s="40"/>
      <c r="FI2061" s="40"/>
      <c r="FJ2061" s="40"/>
      <c r="FK2061" s="40"/>
      <c r="FL2061" s="40"/>
      <c r="FM2061" s="40"/>
      <c r="FN2061" s="40"/>
      <c r="FO2061" s="40"/>
      <c r="FP2061" s="40"/>
    </row>
    <row r="2062" spans="1:172" ht="15" x14ac:dyDescent="0.3">
      <c r="A2062" s="40"/>
      <c r="B2062" s="40"/>
      <c r="C2062" s="40"/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  <c r="AR2062" s="40"/>
      <c r="AS2062" s="40"/>
      <c r="AT2062" s="40"/>
      <c r="AU2062" s="40"/>
      <c r="AV2062" s="40"/>
      <c r="AW2062" s="40"/>
      <c r="AX2062" s="40"/>
      <c r="AY2062" s="40"/>
      <c r="AZ2062" s="40"/>
      <c r="BA2062" s="40"/>
      <c r="BB2062" s="40"/>
      <c r="BC2062" s="40"/>
      <c r="BD2062" s="40"/>
      <c r="BE2062" s="40"/>
      <c r="BF2062" s="40"/>
      <c r="BG2062" s="40"/>
      <c r="BH2062" s="40"/>
      <c r="BI2062" s="40"/>
      <c r="BJ2062" s="40"/>
      <c r="BK2062" s="40"/>
      <c r="BL2062" s="40"/>
      <c r="BM2062" s="40"/>
      <c r="BN2062" s="40"/>
      <c r="BO2062" s="40"/>
      <c r="BP2062" s="40"/>
      <c r="BQ2062" s="40"/>
      <c r="BR2062" s="40"/>
      <c r="BS2062" s="40"/>
      <c r="BT2062" s="40"/>
      <c r="BU2062" s="40"/>
      <c r="BV2062" s="40"/>
      <c r="BW2062" s="40"/>
      <c r="BX2062" s="40"/>
      <c r="BY2062" s="40"/>
      <c r="BZ2062" s="40"/>
      <c r="CA2062" s="40"/>
      <c r="CB2062" s="40"/>
      <c r="CC2062" s="40"/>
      <c r="CD2062" s="40"/>
      <c r="CE2062" s="40"/>
      <c r="CF2062" s="40"/>
      <c r="CG2062" s="40"/>
      <c r="CH2062" s="40"/>
      <c r="CI2062" s="40"/>
      <c r="CJ2062" s="40"/>
      <c r="CK2062" s="40"/>
      <c r="CL2062" s="40"/>
      <c r="CM2062" s="40"/>
      <c r="CN2062" s="40"/>
      <c r="CO2062" s="40"/>
      <c r="CP2062" s="40"/>
      <c r="CQ2062" s="40"/>
      <c r="CR2062" s="40"/>
      <c r="CS2062" s="40"/>
      <c r="CT2062" s="40"/>
      <c r="CU2062" s="40"/>
      <c r="CV2062" s="40"/>
      <c r="CW2062" s="40"/>
      <c r="CX2062" s="40"/>
      <c r="CY2062" s="40"/>
      <c r="CZ2062" s="40"/>
      <c r="DA2062" s="40"/>
      <c r="DB2062" s="40"/>
      <c r="DC2062" s="40"/>
      <c r="DD2062" s="40"/>
      <c r="DE2062" s="40"/>
      <c r="DF2062" s="40"/>
      <c r="DG2062" s="40"/>
      <c r="DH2062" s="40"/>
      <c r="DI2062" s="40"/>
      <c r="DJ2062" s="40"/>
      <c r="DK2062" s="40"/>
      <c r="DL2062" s="40"/>
      <c r="DM2062" s="40"/>
      <c r="DN2062" s="40"/>
      <c r="DO2062" s="40"/>
      <c r="DP2062" s="40"/>
      <c r="DQ2062" s="40"/>
      <c r="DR2062" s="40"/>
      <c r="DS2062" s="40"/>
      <c r="DT2062" s="40"/>
      <c r="DU2062" s="40"/>
      <c r="DV2062" s="40"/>
      <c r="DW2062" s="40"/>
      <c r="DX2062" s="40"/>
      <c r="DY2062" s="40"/>
      <c r="DZ2062" s="40"/>
      <c r="EA2062" s="40"/>
      <c r="EB2062" s="40"/>
      <c r="EC2062" s="40"/>
      <c r="ED2062" s="40"/>
      <c r="EE2062" s="40"/>
      <c r="EF2062" s="40"/>
      <c r="EG2062" s="40"/>
      <c r="EH2062" s="40"/>
      <c r="EI2062" s="40"/>
      <c r="EJ2062" s="40"/>
      <c r="EK2062" s="40"/>
      <c r="EL2062" s="40"/>
      <c r="EM2062" s="40"/>
      <c r="EN2062" s="40"/>
      <c r="EO2062" s="40"/>
      <c r="EP2062" s="40"/>
      <c r="EQ2062" s="40"/>
      <c r="ER2062" s="40"/>
      <c r="ES2062" s="40"/>
      <c r="ET2062" s="40"/>
      <c r="EU2062" s="40"/>
      <c r="EV2062" s="40"/>
      <c r="EW2062" s="40"/>
      <c r="EX2062" s="40"/>
      <c r="EY2062" s="40"/>
      <c r="EZ2062" s="40"/>
      <c r="FA2062" s="40"/>
      <c r="FB2062" s="40"/>
      <c r="FC2062" s="40"/>
      <c r="FD2062" s="40"/>
      <c r="FE2062" s="40"/>
      <c r="FF2062" s="40"/>
      <c r="FG2062" s="40"/>
      <c r="FH2062" s="40"/>
      <c r="FI2062" s="40"/>
      <c r="FJ2062" s="40"/>
      <c r="FK2062" s="40"/>
      <c r="FL2062" s="40"/>
      <c r="FM2062" s="40"/>
      <c r="FN2062" s="40"/>
      <c r="FO2062" s="40"/>
      <c r="FP2062" s="40"/>
    </row>
    <row r="2063" spans="1:172" ht="15" x14ac:dyDescent="0.3">
      <c r="A2063" s="40"/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  <c r="AR2063" s="40"/>
      <c r="AS2063" s="40"/>
      <c r="AT2063" s="40"/>
      <c r="AU2063" s="40"/>
      <c r="AV2063" s="40"/>
      <c r="AW2063" s="40"/>
      <c r="AX2063" s="40"/>
      <c r="AY2063" s="40"/>
      <c r="AZ2063" s="40"/>
      <c r="BA2063" s="40"/>
      <c r="BB2063" s="40"/>
      <c r="BC2063" s="40"/>
      <c r="BD2063" s="40"/>
      <c r="BE2063" s="40"/>
      <c r="BF2063" s="40"/>
      <c r="BG2063" s="40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0"/>
      <c r="BV2063" s="40"/>
      <c r="BW2063" s="40"/>
      <c r="BX2063" s="40"/>
      <c r="BY2063" s="40"/>
      <c r="BZ2063" s="40"/>
      <c r="CA2063" s="40"/>
      <c r="CB2063" s="40"/>
      <c r="CC2063" s="40"/>
      <c r="CD2063" s="40"/>
      <c r="CE2063" s="40"/>
      <c r="CF2063" s="40"/>
      <c r="CG2063" s="40"/>
      <c r="CH2063" s="40"/>
      <c r="CI2063" s="40"/>
      <c r="CJ2063" s="40"/>
      <c r="CK2063" s="40"/>
      <c r="CL2063" s="40"/>
      <c r="CM2063" s="40"/>
      <c r="CN2063" s="40"/>
      <c r="CO2063" s="40"/>
      <c r="CP2063" s="40"/>
      <c r="CQ2063" s="40"/>
      <c r="CR2063" s="40"/>
      <c r="CS2063" s="40"/>
      <c r="CT2063" s="40"/>
      <c r="CU2063" s="40"/>
      <c r="CV2063" s="40"/>
      <c r="CW2063" s="40"/>
      <c r="CX2063" s="40"/>
      <c r="CY2063" s="40"/>
      <c r="CZ2063" s="40"/>
      <c r="DA2063" s="40"/>
      <c r="DB2063" s="40"/>
      <c r="DC2063" s="40"/>
      <c r="DD2063" s="40"/>
      <c r="DE2063" s="40"/>
      <c r="DF2063" s="40"/>
      <c r="DG2063" s="40"/>
      <c r="DH2063" s="40"/>
      <c r="DI2063" s="40"/>
      <c r="DJ2063" s="40"/>
      <c r="DK2063" s="40"/>
      <c r="DL2063" s="40"/>
      <c r="DM2063" s="40"/>
      <c r="DN2063" s="40"/>
      <c r="DO2063" s="40"/>
      <c r="DP2063" s="40"/>
      <c r="DQ2063" s="40"/>
      <c r="DR2063" s="40"/>
      <c r="DS2063" s="40"/>
      <c r="DT2063" s="40"/>
      <c r="DU2063" s="40"/>
      <c r="DV2063" s="40"/>
      <c r="DW2063" s="40"/>
      <c r="DX2063" s="40"/>
      <c r="DY2063" s="40"/>
      <c r="DZ2063" s="40"/>
      <c r="EA2063" s="40"/>
      <c r="EB2063" s="40"/>
      <c r="EC2063" s="40"/>
      <c r="ED2063" s="40"/>
      <c r="EE2063" s="40"/>
      <c r="EF2063" s="40"/>
      <c r="EG2063" s="40"/>
      <c r="EH2063" s="40"/>
      <c r="EI2063" s="40"/>
      <c r="EJ2063" s="40"/>
      <c r="EK2063" s="40"/>
      <c r="EL2063" s="40"/>
      <c r="EM2063" s="40"/>
      <c r="EN2063" s="40"/>
      <c r="EO2063" s="40"/>
      <c r="EP2063" s="40"/>
      <c r="EQ2063" s="40"/>
      <c r="ER2063" s="40"/>
      <c r="ES2063" s="40"/>
      <c r="ET2063" s="40"/>
      <c r="EU2063" s="40"/>
      <c r="EV2063" s="40"/>
      <c r="EW2063" s="40"/>
      <c r="EX2063" s="40"/>
      <c r="EY2063" s="40"/>
      <c r="EZ2063" s="40"/>
      <c r="FA2063" s="40"/>
      <c r="FB2063" s="40"/>
      <c r="FC2063" s="40"/>
      <c r="FD2063" s="40"/>
      <c r="FE2063" s="40"/>
      <c r="FF2063" s="40"/>
      <c r="FG2063" s="40"/>
      <c r="FH2063" s="40"/>
      <c r="FI2063" s="40"/>
      <c r="FJ2063" s="40"/>
      <c r="FK2063" s="40"/>
      <c r="FL2063" s="40"/>
      <c r="FM2063" s="40"/>
      <c r="FN2063" s="40"/>
      <c r="FO2063" s="40"/>
      <c r="FP2063" s="40"/>
    </row>
    <row r="2064" spans="1:172" ht="15" x14ac:dyDescent="0.3">
      <c r="A2064" s="40"/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  <c r="AR2064" s="40"/>
      <c r="AS2064" s="40"/>
      <c r="AT2064" s="40"/>
      <c r="AU2064" s="40"/>
      <c r="AV2064" s="40"/>
      <c r="AW2064" s="40"/>
      <c r="AX2064" s="40"/>
      <c r="AY2064" s="40"/>
      <c r="AZ2064" s="40"/>
      <c r="BA2064" s="40"/>
      <c r="BB2064" s="40"/>
      <c r="BC2064" s="40"/>
      <c r="BD2064" s="40"/>
      <c r="BE2064" s="40"/>
      <c r="BF2064" s="40"/>
      <c r="BG2064" s="40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0"/>
      <c r="BV2064" s="40"/>
      <c r="BW2064" s="40"/>
      <c r="BX2064" s="40"/>
      <c r="BY2064" s="40"/>
      <c r="BZ2064" s="40"/>
      <c r="CA2064" s="40"/>
      <c r="CB2064" s="40"/>
      <c r="CC2064" s="40"/>
      <c r="CD2064" s="40"/>
      <c r="CE2064" s="40"/>
      <c r="CF2064" s="40"/>
      <c r="CG2064" s="40"/>
      <c r="CH2064" s="40"/>
      <c r="CI2064" s="40"/>
      <c r="CJ2064" s="40"/>
      <c r="CK2064" s="40"/>
      <c r="CL2064" s="40"/>
      <c r="CM2064" s="40"/>
      <c r="CN2064" s="40"/>
      <c r="CO2064" s="40"/>
      <c r="CP2064" s="40"/>
      <c r="CQ2064" s="40"/>
      <c r="CR2064" s="40"/>
      <c r="CS2064" s="40"/>
      <c r="CT2064" s="40"/>
      <c r="CU2064" s="40"/>
      <c r="CV2064" s="40"/>
      <c r="CW2064" s="40"/>
      <c r="CX2064" s="40"/>
      <c r="CY2064" s="40"/>
      <c r="CZ2064" s="40"/>
      <c r="DA2064" s="40"/>
      <c r="DB2064" s="40"/>
      <c r="DC2064" s="40"/>
      <c r="DD2064" s="40"/>
      <c r="DE2064" s="40"/>
      <c r="DF2064" s="40"/>
      <c r="DG2064" s="40"/>
      <c r="DH2064" s="40"/>
      <c r="DI2064" s="40"/>
      <c r="DJ2064" s="40"/>
      <c r="DK2064" s="40"/>
      <c r="DL2064" s="40"/>
      <c r="DM2064" s="40"/>
      <c r="DN2064" s="40"/>
      <c r="DO2064" s="40"/>
      <c r="DP2064" s="40"/>
      <c r="DQ2064" s="40"/>
      <c r="DR2064" s="40"/>
      <c r="DS2064" s="40"/>
      <c r="DT2064" s="40"/>
      <c r="DU2064" s="40"/>
      <c r="DV2064" s="40"/>
      <c r="DW2064" s="40"/>
      <c r="DX2064" s="40"/>
      <c r="DY2064" s="40"/>
      <c r="DZ2064" s="40"/>
      <c r="EA2064" s="40"/>
      <c r="EB2064" s="40"/>
      <c r="EC2064" s="40"/>
      <c r="ED2064" s="40"/>
      <c r="EE2064" s="40"/>
      <c r="EF2064" s="40"/>
      <c r="EG2064" s="40"/>
      <c r="EH2064" s="40"/>
      <c r="EI2064" s="40"/>
      <c r="EJ2064" s="40"/>
      <c r="EK2064" s="40"/>
      <c r="EL2064" s="40"/>
      <c r="EM2064" s="40"/>
      <c r="EN2064" s="40"/>
      <c r="EO2064" s="40"/>
      <c r="EP2064" s="40"/>
      <c r="EQ2064" s="40"/>
      <c r="ER2064" s="40"/>
      <c r="ES2064" s="40"/>
      <c r="ET2064" s="40"/>
      <c r="EU2064" s="40"/>
      <c r="EV2064" s="40"/>
      <c r="EW2064" s="40"/>
      <c r="EX2064" s="40"/>
      <c r="EY2064" s="40"/>
      <c r="EZ2064" s="40"/>
      <c r="FA2064" s="40"/>
      <c r="FB2064" s="40"/>
      <c r="FC2064" s="40"/>
      <c r="FD2064" s="40"/>
      <c r="FE2064" s="40"/>
      <c r="FF2064" s="40"/>
      <c r="FG2064" s="40"/>
      <c r="FH2064" s="40"/>
      <c r="FI2064" s="40"/>
      <c r="FJ2064" s="40"/>
      <c r="FK2064" s="40"/>
      <c r="FL2064" s="40"/>
      <c r="FM2064" s="40"/>
      <c r="FN2064" s="40"/>
      <c r="FO2064" s="40"/>
      <c r="FP2064" s="40"/>
    </row>
    <row r="2065" spans="1:172" ht="15" x14ac:dyDescent="0.3">
      <c r="A2065" s="40"/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  <c r="AR2065" s="40"/>
      <c r="AS2065" s="40"/>
      <c r="AT2065" s="40"/>
      <c r="AU2065" s="40"/>
      <c r="AV2065" s="40"/>
      <c r="AW2065" s="40"/>
      <c r="AX2065" s="40"/>
      <c r="AY2065" s="40"/>
      <c r="AZ2065" s="40"/>
      <c r="BA2065" s="40"/>
      <c r="BB2065" s="40"/>
      <c r="BC2065" s="40"/>
      <c r="BD2065" s="40"/>
      <c r="BE2065" s="40"/>
      <c r="BF2065" s="40"/>
      <c r="BG2065" s="40"/>
      <c r="BH2065" s="40"/>
      <c r="BI2065" s="40"/>
      <c r="BJ2065" s="40"/>
      <c r="BK2065" s="40"/>
      <c r="BL2065" s="40"/>
      <c r="BM2065" s="40"/>
      <c r="BN2065" s="40"/>
      <c r="BO2065" s="40"/>
      <c r="BP2065" s="40"/>
      <c r="BQ2065" s="40"/>
      <c r="BR2065" s="40"/>
      <c r="BS2065" s="40"/>
      <c r="BT2065" s="40"/>
      <c r="BU2065" s="40"/>
      <c r="BV2065" s="40"/>
      <c r="BW2065" s="40"/>
      <c r="BX2065" s="40"/>
      <c r="BY2065" s="40"/>
      <c r="BZ2065" s="40"/>
      <c r="CA2065" s="40"/>
      <c r="CB2065" s="40"/>
      <c r="CC2065" s="40"/>
      <c r="CD2065" s="40"/>
      <c r="CE2065" s="40"/>
      <c r="CF2065" s="40"/>
      <c r="CG2065" s="40"/>
      <c r="CH2065" s="40"/>
      <c r="CI2065" s="40"/>
      <c r="CJ2065" s="40"/>
      <c r="CK2065" s="40"/>
      <c r="CL2065" s="40"/>
      <c r="CM2065" s="40"/>
      <c r="CN2065" s="40"/>
      <c r="CO2065" s="40"/>
      <c r="CP2065" s="40"/>
      <c r="CQ2065" s="40"/>
      <c r="CR2065" s="40"/>
      <c r="CS2065" s="40"/>
      <c r="CT2065" s="40"/>
      <c r="CU2065" s="40"/>
      <c r="CV2065" s="40"/>
      <c r="CW2065" s="40"/>
      <c r="CX2065" s="40"/>
      <c r="CY2065" s="40"/>
      <c r="CZ2065" s="40"/>
      <c r="DA2065" s="40"/>
      <c r="DB2065" s="40"/>
      <c r="DC2065" s="40"/>
      <c r="DD2065" s="40"/>
      <c r="DE2065" s="40"/>
      <c r="DF2065" s="40"/>
      <c r="DG2065" s="40"/>
      <c r="DH2065" s="40"/>
      <c r="DI2065" s="40"/>
      <c r="DJ2065" s="40"/>
      <c r="DK2065" s="40"/>
      <c r="DL2065" s="40"/>
      <c r="DM2065" s="40"/>
      <c r="DN2065" s="40"/>
      <c r="DO2065" s="40"/>
      <c r="DP2065" s="40"/>
      <c r="DQ2065" s="40"/>
      <c r="DR2065" s="40"/>
      <c r="DS2065" s="40"/>
      <c r="DT2065" s="40"/>
      <c r="DU2065" s="40"/>
      <c r="DV2065" s="40"/>
      <c r="DW2065" s="40"/>
      <c r="DX2065" s="40"/>
      <c r="DY2065" s="40"/>
      <c r="DZ2065" s="40"/>
      <c r="EA2065" s="40"/>
      <c r="EB2065" s="40"/>
      <c r="EC2065" s="40"/>
      <c r="ED2065" s="40"/>
      <c r="EE2065" s="40"/>
      <c r="EF2065" s="40"/>
      <c r="EG2065" s="40"/>
      <c r="EH2065" s="40"/>
      <c r="EI2065" s="40"/>
      <c r="EJ2065" s="40"/>
      <c r="EK2065" s="40"/>
      <c r="EL2065" s="40"/>
      <c r="EM2065" s="40"/>
      <c r="EN2065" s="40"/>
      <c r="EO2065" s="40"/>
      <c r="EP2065" s="40"/>
      <c r="EQ2065" s="40"/>
      <c r="ER2065" s="40"/>
      <c r="ES2065" s="40"/>
      <c r="ET2065" s="40"/>
      <c r="EU2065" s="40"/>
      <c r="EV2065" s="40"/>
      <c r="EW2065" s="40"/>
      <c r="EX2065" s="40"/>
      <c r="EY2065" s="40"/>
      <c r="EZ2065" s="40"/>
      <c r="FA2065" s="40"/>
      <c r="FB2065" s="40"/>
      <c r="FC2065" s="40"/>
      <c r="FD2065" s="40"/>
      <c r="FE2065" s="40"/>
      <c r="FF2065" s="40"/>
      <c r="FG2065" s="40"/>
      <c r="FH2065" s="40"/>
      <c r="FI2065" s="40"/>
      <c r="FJ2065" s="40"/>
      <c r="FK2065" s="40"/>
      <c r="FL2065" s="40"/>
      <c r="FM2065" s="40"/>
      <c r="FN2065" s="40"/>
      <c r="FO2065" s="40"/>
      <c r="FP2065" s="40"/>
    </row>
    <row r="2066" spans="1:172" ht="15" x14ac:dyDescent="0.3">
      <c r="A2066" s="40"/>
      <c r="B2066" s="40"/>
      <c r="C2066" s="40"/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  <c r="AR2066" s="40"/>
      <c r="AS2066" s="40"/>
      <c r="AT2066" s="40"/>
      <c r="AU2066" s="40"/>
      <c r="AV2066" s="40"/>
      <c r="AW2066" s="40"/>
      <c r="AX2066" s="40"/>
      <c r="AY2066" s="40"/>
      <c r="AZ2066" s="40"/>
      <c r="BA2066" s="40"/>
      <c r="BB2066" s="40"/>
      <c r="BC2066" s="40"/>
      <c r="BD2066" s="40"/>
      <c r="BE2066" s="40"/>
      <c r="BF2066" s="40"/>
      <c r="BG2066" s="40"/>
      <c r="BH2066" s="40"/>
      <c r="BI2066" s="40"/>
      <c r="BJ2066" s="40"/>
      <c r="BK2066" s="40"/>
      <c r="BL2066" s="40"/>
      <c r="BM2066" s="40"/>
      <c r="BN2066" s="40"/>
      <c r="BO2066" s="40"/>
      <c r="BP2066" s="40"/>
      <c r="BQ2066" s="40"/>
      <c r="BR2066" s="40"/>
      <c r="BS2066" s="40"/>
      <c r="BT2066" s="40"/>
      <c r="BU2066" s="40"/>
      <c r="BV2066" s="40"/>
      <c r="BW2066" s="40"/>
      <c r="BX2066" s="40"/>
      <c r="BY2066" s="40"/>
      <c r="BZ2066" s="40"/>
      <c r="CA2066" s="40"/>
      <c r="CB2066" s="40"/>
      <c r="CC2066" s="40"/>
      <c r="CD2066" s="40"/>
      <c r="CE2066" s="40"/>
      <c r="CF2066" s="40"/>
      <c r="CG2066" s="40"/>
      <c r="CH2066" s="40"/>
      <c r="CI2066" s="40"/>
      <c r="CJ2066" s="40"/>
      <c r="CK2066" s="40"/>
      <c r="CL2066" s="40"/>
      <c r="CM2066" s="40"/>
      <c r="CN2066" s="40"/>
      <c r="CO2066" s="40"/>
      <c r="CP2066" s="40"/>
      <c r="CQ2066" s="40"/>
      <c r="CR2066" s="40"/>
      <c r="CS2066" s="40"/>
      <c r="CT2066" s="40"/>
      <c r="CU2066" s="40"/>
      <c r="CV2066" s="40"/>
      <c r="CW2066" s="40"/>
      <c r="CX2066" s="40"/>
      <c r="CY2066" s="40"/>
      <c r="CZ2066" s="40"/>
      <c r="DA2066" s="40"/>
      <c r="DB2066" s="40"/>
      <c r="DC2066" s="40"/>
      <c r="DD2066" s="40"/>
      <c r="DE2066" s="40"/>
      <c r="DF2066" s="40"/>
      <c r="DG2066" s="40"/>
      <c r="DH2066" s="40"/>
      <c r="DI2066" s="40"/>
      <c r="DJ2066" s="40"/>
      <c r="DK2066" s="40"/>
      <c r="DL2066" s="40"/>
      <c r="DM2066" s="40"/>
      <c r="DN2066" s="40"/>
      <c r="DO2066" s="40"/>
      <c r="DP2066" s="40"/>
      <c r="DQ2066" s="40"/>
      <c r="DR2066" s="40"/>
      <c r="DS2066" s="40"/>
      <c r="DT2066" s="40"/>
      <c r="DU2066" s="40"/>
      <c r="DV2066" s="40"/>
      <c r="DW2066" s="40"/>
      <c r="DX2066" s="40"/>
      <c r="DY2066" s="40"/>
      <c r="DZ2066" s="40"/>
      <c r="EA2066" s="40"/>
      <c r="EB2066" s="40"/>
      <c r="EC2066" s="40"/>
      <c r="ED2066" s="40"/>
      <c r="EE2066" s="40"/>
      <c r="EF2066" s="40"/>
      <c r="EG2066" s="40"/>
      <c r="EH2066" s="40"/>
      <c r="EI2066" s="40"/>
      <c r="EJ2066" s="40"/>
      <c r="EK2066" s="40"/>
      <c r="EL2066" s="40"/>
      <c r="EM2066" s="40"/>
      <c r="EN2066" s="40"/>
      <c r="EO2066" s="40"/>
      <c r="EP2066" s="40"/>
      <c r="EQ2066" s="40"/>
      <c r="ER2066" s="40"/>
      <c r="ES2066" s="40"/>
      <c r="ET2066" s="40"/>
      <c r="EU2066" s="40"/>
      <c r="EV2066" s="40"/>
      <c r="EW2066" s="40"/>
      <c r="EX2066" s="40"/>
      <c r="EY2066" s="40"/>
      <c r="EZ2066" s="40"/>
      <c r="FA2066" s="40"/>
      <c r="FB2066" s="40"/>
      <c r="FC2066" s="40"/>
      <c r="FD2066" s="40"/>
      <c r="FE2066" s="40"/>
      <c r="FF2066" s="40"/>
      <c r="FG2066" s="40"/>
      <c r="FH2066" s="40"/>
      <c r="FI2066" s="40"/>
      <c r="FJ2066" s="40"/>
      <c r="FK2066" s="40"/>
      <c r="FL2066" s="40"/>
      <c r="FM2066" s="40"/>
      <c r="FN2066" s="40"/>
      <c r="FO2066" s="40"/>
      <c r="FP2066" s="40"/>
    </row>
    <row r="2067" spans="1:172" ht="15" x14ac:dyDescent="0.3">
      <c r="A2067" s="40"/>
      <c r="B2067" s="40"/>
      <c r="C2067" s="40"/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  <c r="AR2067" s="40"/>
      <c r="AS2067" s="40"/>
      <c r="AT2067" s="40"/>
      <c r="AU2067" s="40"/>
      <c r="AV2067" s="40"/>
      <c r="AW2067" s="40"/>
      <c r="AX2067" s="40"/>
      <c r="AY2067" s="40"/>
      <c r="AZ2067" s="40"/>
      <c r="BA2067" s="40"/>
      <c r="BB2067" s="40"/>
      <c r="BC2067" s="40"/>
      <c r="BD2067" s="40"/>
      <c r="BE2067" s="40"/>
      <c r="BF2067" s="40"/>
      <c r="BG2067" s="40"/>
      <c r="BH2067" s="40"/>
      <c r="BI2067" s="40"/>
      <c r="BJ2067" s="40"/>
      <c r="BK2067" s="40"/>
      <c r="BL2067" s="40"/>
      <c r="BM2067" s="40"/>
      <c r="BN2067" s="40"/>
      <c r="BO2067" s="40"/>
      <c r="BP2067" s="40"/>
      <c r="BQ2067" s="40"/>
      <c r="BR2067" s="40"/>
      <c r="BS2067" s="40"/>
      <c r="BT2067" s="40"/>
      <c r="BU2067" s="40"/>
      <c r="BV2067" s="40"/>
      <c r="BW2067" s="40"/>
      <c r="BX2067" s="40"/>
      <c r="BY2067" s="40"/>
      <c r="BZ2067" s="40"/>
      <c r="CA2067" s="40"/>
      <c r="CB2067" s="40"/>
      <c r="CC2067" s="40"/>
      <c r="CD2067" s="40"/>
      <c r="CE2067" s="40"/>
      <c r="CF2067" s="40"/>
      <c r="CG2067" s="40"/>
      <c r="CH2067" s="40"/>
      <c r="CI2067" s="40"/>
      <c r="CJ2067" s="40"/>
      <c r="CK2067" s="40"/>
      <c r="CL2067" s="40"/>
      <c r="CM2067" s="40"/>
      <c r="CN2067" s="40"/>
      <c r="CO2067" s="40"/>
      <c r="CP2067" s="40"/>
      <c r="CQ2067" s="40"/>
      <c r="CR2067" s="40"/>
      <c r="CS2067" s="40"/>
      <c r="CT2067" s="40"/>
      <c r="CU2067" s="40"/>
      <c r="CV2067" s="40"/>
      <c r="CW2067" s="40"/>
      <c r="CX2067" s="40"/>
      <c r="CY2067" s="40"/>
      <c r="CZ2067" s="40"/>
      <c r="DA2067" s="40"/>
      <c r="DB2067" s="40"/>
      <c r="DC2067" s="40"/>
      <c r="DD2067" s="40"/>
      <c r="DE2067" s="40"/>
      <c r="DF2067" s="40"/>
      <c r="DG2067" s="40"/>
      <c r="DH2067" s="40"/>
      <c r="DI2067" s="40"/>
      <c r="DJ2067" s="40"/>
      <c r="DK2067" s="40"/>
      <c r="DL2067" s="40"/>
      <c r="DM2067" s="40"/>
      <c r="DN2067" s="40"/>
      <c r="DO2067" s="40"/>
      <c r="DP2067" s="40"/>
      <c r="DQ2067" s="40"/>
      <c r="DR2067" s="40"/>
      <c r="DS2067" s="40"/>
      <c r="DT2067" s="40"/>
      <c r="DU2067" s="40"/>
      <c r="DV2067" s="40"/>
      <c r="DW2067" s="40"/>
      <c r="DX2067" s="40"/>
      <c r="DY2067" s="40"/>
      <c r="DZ2067" s="40"/>
      <c r="EA2067" s="40"/>
      <c r="EB2067" s="40"/>
      <c r="EC2067" s="40"/>
      <c r="ED2067" s="40"/>
      <c r="EE2067" s="40"/>
      <c r="EF2067" s="40"/>
      <c r="EG2067" s="40"/>
      <c r="EH2067" s="40"/>
      <c r="EI2067" s="40"/>
      <c r="EJ2067" s="40"/>
      <c r="EK2067" s="40"/>
      <c r="EL2067" s="40"/>
      <c r="EM2067" s="40"/>
      <c r="EN2067" s="40"/>
      <c r="EO2067" s="40"/>
      <c r="EP2067" s="40"/>
      <c r="EQ2067" s="40"/>
      <c r="ER2067" s="40"/>
      <c r="ES2067" s="40"/>
      <c r="ET2067" s="40"/>
      <c r="EU2067" s="40"/>
      <c r="EV2067" s="40"/>
      <c r="EW2067" s="40"/>
      <c r="EX2067" s="40"/>
      <c r="EY2067" s="40"/>
      <c r="EZ2067" s="40"/>
      <c r="FA2067" s="40"/>
      <c r="FB2067" s="40"/>
      <c r="FC2067" s="40"/>
      <c r="FD2067" s="40"/>
      <c r="FE2067" s="40"/>
      <c r="FF2067" s="40"/>
      <c r="FG2067" s="40"/>
      <c r="FH2067" s="40"/>
      <c r="FI2067" s="40"/>
      <c r="FJ2067" s="40"/>
      <c r="FK2067" s="40"/>
      <c r="FL2067" s="40"/>
      <c r="FM2067" s="40"/>
      <c r="FN2067" s="40"/>
      <c r="FO2067" s="40"/>
      <c r="FP2067" s="40"/>
    </row>
    <row r="2068" spans="1:172" ht="15" x14ac:dyDescent="0.3">
      <c r="A2068" s="40"/>
      <c r="B2068" s="40"/>
      <c r="C2068" s="40"/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  <c r="AR2068" s="40"/>
      <c r="AS2068" s="40"/>
      <c r="AT2068" s="40"/>
      <c r="AU2068" s="40"/>
      <c r="AV2068" s="40"/>
      <c r="AW2068" s="40"/>
      <c r="AX2068" s="40"/>
      <c r="AY2068" s="40"/>
      <c r="AZ2068" s="40"/>
      <c r="BA2068" s="40"/>
      <c r="BB2068" s="40"/>
      <c r="BC2068" s="40"/>
      <c r="BD2068" s="40"/>
      <c r="BE2068" s="40"/>
      <c r="BF2068" s="40"/>
      <c r="BG2068" s="40"/>
      <c r="BH2068" s="40"/>
      <c r="BI2068" s="40"/>
      <c r="BJ2068" s="40"/>
      <c r="BK2068" s="40"/>
      <c r="BL2068" s="40"/>
      <c r="BM2068" s="40"/>
      <c r="BN2068" s="40"/>
      <c r="BO2068" s="40"/>
      <c r="BP2068" s="40"/>
      <c r="BQ2068" s="40"/>
      <c r="BR2068" s="40"/>
      <c r="BS2068" s="40"/>
      <c r="BT2068" s="40"/>
      <c r="BU2068" s="40"/>
      <c r="BV2068" s="40"/>
      <c r="BW2068" s="40"/>
      <c r="BX2068" s="40"/>
      <c r="BY2068" s="40"/>
      <c r="BZ2068" s="40"/>
      <c r="CA2068" s="40"/>
      <c r="CB2068" s="40"/>
      <c r="CC2068" s="40"/>
      <c r="CD2068" s="40"/>
      <c r="CE2068" s="40"/>
      <c r="CF2068" s="40"/>
      <c r="CG2068" s="40"/>
      <c r="CH2068" s="40"/>
      <c r="CI2068" s="40"/>
      <c r="CJ2068" s="40"/>
      <c r="CK2068" s="40"/>
      <c r="CL2068" s="40"/>
      <c r="CM2068" s="40"/>
      <c r="CN2068" s="40"/>
      <c r="CO2068" s="40"/>
      <c r="CP2068" s="40"/>
      <c r="CQ2068" s="40"/>
      <c r="CR2068" s="40"/>
      <c r="CS2068" s="40"/>
      <c r="CT2068" s="40"/>
      <c r="CU2068" s="40"/>
      <c r="CV2068" s="40"/>
      <c r="CW2068" s="40"/>
      <c r="CX2068" s="40"/>
      <c r="CY2068" s="40"/>
      <c r="CZ2068" s="40"/>
      <c r="DA2068" s="40"/>
      <c r="DB2068" s="40"/>
      <c r="DC2068" s="40"/>
      <c r="DD2068" s="40"/>
      <c r="DE2068" s="40"/>
      <c r="DF2068" s="40"/>
      <c r="DG2068" s="40"/>
      <c r="DH2068" s="40"/>
      <c r="DI2068" s="40"/>
      <c r="DJ2068" s="40"/>
      <c r="DK2068" s="40"/>
      <c r="DL2068" s="40"/>
      <c r="DM2068" s="40"/>
      <c r="DN2068" s="40"/>
      <c r="DO2068" s="40"/>
      <c r="DP2068" s="40"/>
      <c r="DQ2068" s="40"/>
      <c r="DR2068" s="40"/>
      <c r="DS2068" s="40"/>
      <c r="DT2068" s="40"/>
      <c r="DU2068" s="40"/>
      <c r="DV2068" s="40"/>
      <c r="DW2068" s="40"/>
      <c r="DX2068" s="40"/>
      <c r="DY2068" s="40"/>
      <c r="DZ2068" s="40"/>
      <c r="EA2068" s="40"/>
      <c r="EB2068" s="40"/>
      <c r="EC2068" s="40"/>
      <c r="ED2068" s="40"/>
      <c r="EE2068" s="40"/>
      <c r="EF2068" s="40"/>
      <c r="EG2068" s="40"/>
      <c r="EH2068" s="40"/>
      <c r="EI2068" s="40"/>
      <c r="EJ2068" s="40"/>
      <c r="EK2068" s="40"/>
      <c r="EL2068" s="40"/>
      <c r="EM2068" s="40"/>
      <c r="EN2068" s="40"/>
      <c r="EO2068" s="40"/>
      <c r="EP2068" s="40"/>
      <c r="EQ2068" s="40"/>
      <c r="ER2068" s="40"/>
      <c r="ES2068" s="40"/>
      <c r="ET2068" s="40"/>
      <c r="EU2068" s="40"/>
      <c r="EV2068" s="40"/>
      <c r="EW2068" s="40"/>
      <c r="EX2068" s="40"/>
      <c r="EY2068" s="40"/>
      <c r="EZ2068" s="40"/>
      <c r="FA2068" s="40"/>
      <c r="FB2068" s="40"/>
      <c r="FC2068" s="40"/>
      <c r="FD2068" s="40"/>
      <c r="FE2068" s="40"/>
      <c r="FF2068" s="40"/>
      <c r="FG2068" s="40"/>
      <c r="FH2068" s="40"/>
      <c r="FI2068" s="40"/>
      <c r="FJ2068" s="40"/>
      <c r="FK2068" s="40"/>
      <c r="FL2068" s="40"/>
      <c r="FM2068" s="40"/>
      <c r="FN2068" s="40"/>
      <c r="FO2068" s="40"/>
      <c r="FP2068" s="40"/>
    </row>
    <row r="2069" spans="1:172" ht="15" x14ac:dyDescent="0.3">
      <c r="A2069" s="40"/>
      <c r="B2069" s="40"/>
      <c r="C2069" s="40"/>
      <c r="D2069" s="40"/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0"/>
      <c r="AR2069" s="40"/>
      <c r="AS2069" s="40"/>
      <c r="AT2069" s="40"/>
      <c r="AU2069" s="40"/>
      <c r="AV2069" s="40"/>
      <c r="AW2069" s="40"/>
      <c r="AX2069" s="40"/>
      <c r="AY2069" s="40"/>
      <c r="AZ2069" s="40"/>
      <c r="BA2069" s="40"/>
      <c r="BB2069" s="40"/>
      <c r="BC2069" s="40"/>
      <c r="BD2069" s="40"/>
      <c r="BE2069" s="40"/>
      <c r="BF2069" s="40"/>
      <c r="BG2069" s="40"/>
      <c r="BH2069" s="40"/>
      <c r="BI2069" s="40"/>
      <c r="BJ2069" s="40"/>
      <c r="BK2069" s="40"/>
      <c r="BL2069" s="40"/>
      <c r="BM2069" s="40"/>
      <c r="BN2069" s="40"/>
      <c r="BO2069" s="40"/>
      <c r="BP2069" s="40"/>
      <c r="BQ2069" s="40"/>
      <c r="BR2069" s="40"/>
      <c r="BS2069" s="40"/>
      <c r="BT2069" s="40"/>
      <c r="BU2069" s="40"/>
      <c r="BV2069" s="40"/>
      <c r="BW2069" s="40"/>
      <c r="BX2069" s="40"/>
      <c r="BY2069" s="40"/>
      <c r="BZ2069" s="40"/>
      <c r="CA2069" s="40"/>
      <c r="CB2069" s="40"/>
      <c r="CC2069" s="40"/>
      <c r="CD2069" s="40"/>
      <c r="CE2069" s="40"/>
      <c r="CF2069" s="40"/>
      <c r="CG2069" s="40"/>
      <c r="CH2069" s="40"/>
      <c r="CI2069" s="40"/>
      <c r="CJ2069" s="40"/>
      <c r="CK2069" s="40"/>
      <c r="CL2069" s="40"/>
      <c r="CM2069" s="40"/>
      <c r="CN2069" s="40"/>
      <c r="CO2069" s="40"/>
      <c r="CP2069" s="40"/>
      <c r="CQ2069" s="40"/>
      <c r="CR2069" s="40"/>
      <c r="CS2069" s="40"/>
      <c r="CT2069" s="40"/>
      <c r="CU2069" s="40"/>
      <c r="CV2069" s="40"/>
      <c r="CW2069" s="40"/>
      <c r="CX2069" s="40"/>
      <c r="CY2069" s="40"/>
      <c r="CZ2069" s="40"/>
      <c r="DA2069" s="40"/>
      <c r="DB2069" s="40"/>
      <c r="DC2069" s="40"/>
      <c r="DD2069" s="40"/>
      <c r="DE2069" s="40"/>
      <c r="DF2069" s="40"/>
      <c r="DG2069" s="40"/>
      <c r="DH2069" s="40"/>
      <c r="DI2069" s="40"/>
      <c r="DJ2069" s="40"/>
      <c r="DK2069" s="40"/>
      <c r="DL2069" s="40"/>
      <c r="DM2069" s="40"/>
      <c r="DN2069" s="40"/>
      <c r="DO2069" s="40"/>
      <c r="DP2069" s="40"/>
      <c r="DQ2069" s="40"/>
      <c r="DR2069" s="40"/>
      <c r="DS2069" s="40"/>
      <c r="DT2069" s="40"/>
      <c r="DU2069" s="40"/>
      <c r="DV2069" s="40"/>
      <c r="DW2069" s="40"/>
      <c r="DX2069" s="40"/>
      <c r="DY2069" s="40"/>
      <c r="DZ2069" s="40"/>
      <c r="EA2069" s="40"/>
      <c r="EB2069" s="40"/>
      <c r="EC2069" s="40"/>
      <c r="ED2069" s="40"/>
      <c r="EE2069" s="40"/>
      <c r="EF2069" s="40"/>
      <c r="EG2069" s="40"/>
      <c r="EH2069" s="40"/>
      <c r="EI2069" s="40"/>
      <c r="EJ2069" s="40"/>
      <c r="EK2069" s="40"/>
      <c r="EL2069" s="40"/>
      <c r="EM2069" s="40"/>
      <c r="EN2069" s="40"/>
      <c r="EO2069" s="40"/>
      <c r="EP2069" s="40"/>
      <c r="EQ2069" s="40"/>
      <c r="ER2069" s="40"/>
      <c r="ES2069" s="40"/>
      <c r="ET2069" s="40"/>
      <c r="EU2069" s="40"/>
      <c r="EV2069" s="40"/>
      <c r="EW2069" s="40"/>
      <c r="EX2069" s="40"/>
      <c r="EY2069" s="40"/>
      <c r="EZ2069" s="40"/>
      <c r="FA2069" s="40"/>
      <c r="FB2069" s="40"/>
      <c r="FC2069" s="40"/>
      <c r="FD2069" s="40"/>
      <c r="FE2069" s="40"/>
      <c r="FF2069" s="40"/>
      <c r="FG2069" s="40"/>
      <c r="FH2069" s="40"/>
      <c r="FI2069" s="40"/>
      <c r="FJ2069" s="40"/>
      <c r="FK2069" s="40"/>
      <c r="FL2069" s="40"/>
      <c r="FM2069" s="40"/>
      <c r="FN2069" s="40"/>
      <c r="FO2069" s="40"/>
      <c r="FP2069" s="40"/>
    </row>
  </sheetData>
  <autoFilter ref="H6:H45">
    <filterColumn colId="0">
      <filters>
        <filter val="1"/>
      </filters>
    </filterColumn>
  </autoFilter>
  <mergeCells count="14">
    <mergeCell ref="A50:C50"/>
    <mergeCell ref="A49:C49"/>
    <mergeCell ref="F1:G1"/>
    <mergeCell ref="A2:G2"/>
    <mergeCell ref="F3:G3"/>
    <mergeCell ref="A4:A5"/>
    <mergeCell ref="B4:C4"/>
    <mergeCell ref="D4:E4"/>
    <mergeCell ref="F4:G4"/>
    <mergeCell ref="A44:E44"/>
    <mergeCell ref="F44:G44"/>
    <mergeCell ref="A45:E45"/>
    <mergeCell ref="F45:G45"/>
    <mergeCell ref="A47:C47"/>
  </mergeCells>
  <conditionalFormatting sqref="A36:C42 B18:C35 B6:G17 D18:G42">
    <cfRule type="cellIs" dxfId="91" priority="6" operator="lessThan">
      <formula>0</formula>
    </cfRule>
  </conditionalFormatting>
  <conditionalFormatting sqref="B43:G43">
    <cfRule type="cellIs" dxfId="90" priority="5" operator="lessThan">
      <formula>0</formula>
    </cfRule>
  </conditionalFormatting>
  <conditionalFormatting sqref="B6:G43">
    <cfRule type="cellIs" dxfId="89" priority="2" operator="equal">
      <formula>0</formula>
    </cfRule>
  </conditionalFormatting>
  <conditionalFormatting sqref="F43">
    <cfRule type="cellIs" dxfId="88" priority="1" operator="lessThan">
      <formula>"0.1"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orientation="portrait" horizontalDpi="4294967293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FC2509"/>
  <sheetViews>
    <sheetView zoomScale="115" zoomScaleNormal="115" workbookViewId="0">
      <selection activeCell="D4" sqref="D4"/>
    </sheetView>
  </sheetViews>
  <sheetFormatPr defaultColWidth="8.85546875" defaultRowHeight="12.75" x14ac:dyDescent="0.2"/>
  <cols>
    <col min="1" max="1" width="41.42578125" style="8" customWidth="1"/>
    <col min="2" max="2" width="6" style="9" customWidth="1"/>
    <col min="3" max="5" width="15.7109375" style="8" customWidth="1"/>
    <col min="6" max="6" width="15.85546875" style="8" hidden="1" customWidth="1"/>
    <col min="7" max="7" width="15.85546875" style="8" customWidth="1"/>
    <col min="8" max="16384" width="8.85546875" style="8"/>
  </cols>
  <sheetData>
    <row r="1" spans="1:159" ht="18.75" customHeight="1" x14ac:dyDescent="0.2">
      <c r="E1" s="10" t="s">
        <v>31</v>
      </c>
    </row>
    <row r="2" spans="1:159" ht="35.25" customHeight="1" x14ac:dyDescent="0.2">
      <c r="A2" s="149" t="s">
        <v>722</v>
      </c>
      <c r="B2" s="149"/>
      <c r="C2" s="149"/>
      <c r="D2" s="149"/>
      <c r="E2" s="149"/>
    </row>
    <row r="3" spans="1:159" ht="15" x14ac:dyDescent="0.3">
      <c r="A3" s="11" t="s">
        <v>580</v>
      </c>
      <c r="B3" s="12"/>
      <c r="C3" s="11"/>
      <c r="D3" s="11"/>
      <c r="E3" s="13" t="s">
        <v>23</v>
      </c>
    </row>
    <row r="4" spans="1:159" ht="39.75" customHeight="1" x14ac:dyDescent="0.3">
      <c r="A4" s="14" t="s">
        <v>32</v>
      </c>
      <c r="B4" s="15" t="s">
        <v>24</v>
      </c>
      <c r="C4" s="16" t="s">
        <v>104</v>
      </c>
      <c r="D4" s="16" t="s">
        <v>726</v>
      </c>
      <c r="E4" s="17" t="s">
        <v>33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</row>
    <row r="5" spans="1:159" x14ac:dyDescent="0.2">
      <c r="A5" s="18" t="s">
        <v>34</v>
      </c>
      <c r="B5" s="19"/>
      <c r="C5" s="124">
        <f>C6+C7+C8+C9</f>
        <v>392937200</v>
      </c>
      <c r="D5" s="124">
        <f>D6+D7+D8+D9</f>
        <v>264663496</v>
      </c>
      <c r="E5" s="125">
        <f>E6+E7+E8+E9</f>
        <v>206833811.06</v>
      </c>
      <c r="F5" s="8">
        <f>IF(C5+D5+E5=0,0,1)</f>
        <v>1</v>
      </c>
      <c r="G5" s="84"/>
      <c r="H5" s="84"/>
    </row>
    <row r="6" spans="1:159" x14ac:dyDescent="0.2">
      <c r="A6" s="21" t="s">
        <v>35</v>
      </c>
      <c r="B6" s="22">
        <v>1</v>
      </c>
      <c r="C6" s="126">
        <f>C10</f>
        <v>303937200</v>
      </c>
      <c r="D6" s="126">
        <f>D10</f>
        <v>229663496</v>
      </c>
      <c r="E6" s="127">
        <f>E10</f>
        <v>198464389.59</v>
      </c>
      <c r="F6" s="8">
        <f t="shared" ref="F6:F69" si="0">IF(C6+D6+E6=0,0,1)</f>
        <v>1</v>
      </c>
    </row>
    <row r="7" spans="1:159" x14ac:dyDescent="0.2">
      <c r="A7" s="23" t="s">
        <v>36</v>
      </c>
      <c r="B7" s="24">
        <v>31</v>
      </c>
      <c r="C7" s="128">
        <f>C61</f>
        <v>89000000</v>
      </c>
      <c r="D7" s="128">
        <f>D61</f>
        <v>35000000</v>
      </c>
      <c r="E7" s="129">
        <f>E61</f>
        <v>8369421.4700000007</v>
      </c>
      <c r="F7" s="8">
        <f t="shared" si="0"/>
        <v>1</v>
      </c>
    </row>
    <row r="8" spans="1:159" hidden="1" x14ac:dyDescent="0.2">
      <c r="A8" s="23" t="s">
        <v>37</v>
      </c>
      <c r="B8" s="24">
        <v>32</v>
      </c>
      <c r="C8" s="25">
        <f>C69</f>
        <v>0</v>
      </c>
      <c r="D8" s="25">
        <f>D69</f>
        <v>0</v>
      </c>
      <c r="E8" s="78">
        <f>E69</f>
        <v>0</v>
      </c>
      <c r="F8" s="8">
        <f t="shared" si="0"/>
        <v>0</v>
      </c>
    </row>
    <row r="9" spans="1:159" hidden="1" x14ac:dyDescent="0.2">
      <c r="A9" s="26" t="s">
        <v>38</v>
      </c>
      <c r="B9" s="27">
        <v>33</v>
      </c>
      <c r="C9" s="28">
        <f>C74</f>
        <v>0</v>
      </c>
      <c r="D9" s="28">
        <v>0</v>
      </c>
      <c r="E9" s="79">
        <f>E74</f>
        <v>0</v>
      </c>
      <c r="F9" s="8">
        <f t="shared" si="0"/>
        <v>0</v>
      </c>
    </row>
    <row r="10" spans="1:159" x14ac:dyDescent="0.2">
      <c r="A10" s="18" t="s">
        <v>35</v>
      </c>
      <c r="B10" s="19">
        <v>1</v>
      </c>
      <c r="C10" s="124">
        <f>C11+C21+C33</f>
        <v>303937200</v>
      </c>
      <c r="D10" s="124">
        <f>D11+D21+D33</f>
        <v>229663496</v>
      </c>
      <c r="E10" s="125">
        <f>E11+E21+E33</f>
        <v>198464389.59</v>
      </c>
      <c r="F10" s="8">
        <f t="shared" si="0"/>
        <v>1</v>
      </c>
    </row>
    <row r="11" spans="1:159" x14ac:dyDescent="0.2">
      <c r="A11" s="21" t="s">
        <v>39</v>
      </c>
      <c r="B11" s="22">
        <v>11</v>
      </c>
      <c r="C11" s="126">
        <f>C12+C13+C20</f>
        <v>290000000</v>
      </c>
      <c r="D11" s="126">
        <f>D12+D13+D20</f>
        <v>220250000</v>
      </c>
      <c r="E11" s="127">
        <f>E12+E13+E20</f>
        <v>191789553.88</v>
      </c>
      <c r="F11" s="8">
        <f t="shared" si="0"/>
        <v>1</v>
      </c>
    </row>
    <row r="12" spans="1:159" x14ac:dyDescent="0.2">
      <c r="A12" s="23" t="s">
        <v>40</v>
      </c>
      <c r="B12" s="24">
        <v>11111</v>
      </c>
      <c r="C12" s="128">
        <v>290000000</v>
      </c>
      <c r="D12" s="128">
        <v>220250000</v>
      </c>
      <c r="E12" s="129">
        <v>191789553.88</v>
      </c>
      <c r="F12" s="8">
        <f t="shared" si="0"/>
        <v>1</v>
      </c>
    </row>
    <row r="13" spans="1:159" hidden="1" x14ac:dyDescent="0.2">
      <c r="A13" s="23" t="s">
        <v>41</v>
      </c>
      <c r="B13" s="24">
        <v>11311</v>
      </c>
      <c r="C13" s="25">
        <v>0</v>
      </c>
      <c r="D13" s="25">
        <v>0</v>
      </c>
      <c r="E13" s="78">
        <v>0</v>
      </c>
      <c r="F13" s="8">
        <f t="shared" si="0"/>
        <v>0</v>
      </c>
    </row>
    <row r="14" spans="1:159" hidden="1" x14ac:dyDescent="0.2">
      <c r="A14" s="23" t="s">
        <v>42</v>
      </c>
      <c r="B14" s="24">
        <v>1131101</v>
      </c>
      <c r="C14" s="25">
        <v>0</v>
      </c>
      <c r="D14" s="25">
        <v>0</v>
      </c>
      <c r="E14" s="78">
        <v>0</v>
      </c>
      <c r="F14" s="8">
        <f t="shared" si="0"/>
        <v>0</v>
      </c>
    </row>
    <row r="15" spans="1:159" hidden="1" x14ac:dyDescent="0.2">
      <c r="A15" s="23" t="s">
        <v>43</v>
      </c>
      <c r="B15" s="24">
        <v>1131102</v>
      </c>
      <c r="C15" s="25">
        <v>0</v>
      </c>
      <c r="D15" s="25">
        <v>0</v>
      </c>
      <c r="E15" s="78">
        <v>0</v>
      </c>
      <c r="F15" s="8">
        <f t="shared" si="0"/>
        <v>0</v>
      </c>
    </row>
    <row r="16" spans="1:159" hidden="1" x14ac:dyDescent="0.2">
      <c r="A16" s="23" t="s">
        <v>44</v>
      </c>
      <c r="B16" s="24">
        <v>1131103</v>
      </c>
      <c r="C16" s="25">
        <v>0</v>
      </c>
      <c r="D16" s="25">
        <v>0</v>
      </c>
      <c r="E16" s="78">
        <v>0</v>
      </c>
      <c r="F16" s="8">
        <f t="shared" si="0"/>
        <v>0</v>
      </c>
    </row>
    <row r="17" spans="1:6" hidden="1" x14ac:dyDescent="0.2">
      <c r="A17" s="23" t="s">
        <v>45</v>
      </c>
      <c r="B17" s="24">
        <v>1131104</v>
      </c>
      <c r="C17" s="25">
        <v>0</v>
      </c>
      <c r="D17" s="25">
        <v>0</v>
      </c>
      <c r="E17" s="78">
        <v>0</v>
      </c>
      <c r="F17" s="8">
        <f t="shared" si="0"/>
        <v>0</v>
      </c>
    </row>
    <row r="18" spans="1:6" hidden="1" x14ac:dyDescent="0.2">
      <c r="A18" s="23" t="s">
        <v>46</v>
      </c>
      <c r="B18" s="24">
        <v>1131105</v>
      </c>
      <c r="C18" s="25">
        <v>0</v>
      </c>
      <c r="D18" s="25">
        <v>0</v>
      </c>
      <c r="E18" s="78">
        <v>0</v>
      </c>
      <c r="F18" s="8">
        <f t="shared" si="0"/>
        <v>0</v>
      </c>
    </row>
    <row r="19" spans="1:6" hidden="1" x14ac:dyDescent="0.2">
      <c r="A19" s="23" t="s">
        <v>47</v>
      </c>
      <c r="B19" s="24">
        <v>1136</v>
      </c>
      <c r="C19" s="25">
        <v>0</v>
      </c>
      <c r="D19" s="25">
        <v>0</v>
      </c>
      <c r="E19" s="78">
        <v>0</v>
      </c>
      <c r="F19" s="8">
        <f t="shared" si="0"/>
        <v>0</v>
      </c>
    </row>
    <row r="20" spans="1:6" hidden="1" x14ac:dyDescent="0.2">
      <c r="A20" s="23" t="s">
        <v>48</v>
      </c>
      <c r="B20" s="24">
        <v>116</v>
      </c>
      <c r="C20" s="25">
        <v>0</v>
      </c>
      <c r="D20" s="25">
        <v>0</v>
      </c>
      <c r="E20" s="78">
        <v>0</v>
      </c>
      <c r="F20" s="8">
        <f t="shared" si="0"/>
        <v>0</v>
      </c>
    </row>
    <row r="21" spans="1:6" hidden="1" x14ac:dyDescent="0.2">
      <c r="A21" s="23" t="s">
        <v>49</v>
      </c>
      <c r="B21" s="24">
        <v>13</v>
      </c>
      <c r="C21" s="25">
        <f>C22+C23+C24</f>
        <v>0</v>
      </c>
      <c r="D21" s="25">
        <f>D22+D23+D24</f>
        <v>0</v>
      </c>
      <c r="E21" s="78">
        <f>E22+E23+E24</f>
        <v>0</v>
      </c>
      <c r="F21" s="8">
        <f t="shared" si="0"/>
        <v>0</v>
      </c>
    </row>
    <row r="22" spans="1:6" ht="19.5" hidden="1" x14ac:dyDescent="0.2">
      <c r="A22" s="23" t="s">
        <v>50</v>
      </c>
      <c r="B22" s="24">
        <v>131</v>
      </c>
      <c r="C22" s="25">
        <v>0</v>
      </c>
      <c r="D22" s="25">
        <v>0</v>
      </c>
      <c r="E22" s="78">
        <v>0</v>
      </c>
      <c r="F22" s="8">
        <f t="shared" si="0"/>
        <v>0</v>
      </c>
    </row>
    <row r="23" spans="1:6" ht="19.5" hidden="1" x14ac:dyDescent="0.2">
      <c r="A23" s="23" t="s">
        <v>51</v>
      </c>
      <c r="B23" s="24">
        <v>132</v>
      </c>
      <c r="C23" s="25">
        <v>0</v>
      </c>
      <c r="D23" s="25">
        <v>0</v>
      </c>
      <c r="E23" s="78">
        <v>0</v>
      </c>
      <c r="F23" s="8">
        <f t="shared" si="0"/>
        <v>0</v>
      </c>
    </row>
    <row r="24" spans="1:6" ht="19.5" hidden="1" x14ac:dyDescent="0.2">
      <c r="A24" s="23" t="s">
        <v>52</v>
      </c>
      <c r="B24" s="24">
        <v>133</v>
      </c>
      <c r="C24" s="25">
        <f>C25+C26+C27</f>
        <v>0</v>
      </c>
      <c r="D24" s="25">
        <f>D25+D26+D27</f>
        <v>0</v>
      </c>
      <c r="E24" s="78">
        <f>E25+E26+E27</f>
        <v>0</v>
      </c>
      <c r="F24" s="8">
        <f t="shared" si="0"/>
        <v>0</v>
      </c>
    </row>
    <row r="25" spans="1:6" hidden="1" x14ac:dyDescent="0.2">
      <c r="A25" s="23" t="s">
        <v>53</v>
      </c>
      <c r="B25" s="24"/>
      <c r="C25" s="25">
        <v>0</v>
      </c>
      <c r="D25" s="25">
        <v>0</v>
      </c>
      <c r="E25" s="78">
        <v>0</v>
      </c>
      <c r="F25" s="8">
        <f t="shared" si="0"/>
        <v>0</v>
      </c>
    </row>
    <row r="26" spans="1:6" ht="19.5" hidden="1" x14ac:dyDescent="0.2">
      <c r="A26" s="23" t="s">
        <v>54</v>
      </c>
      <c r="B26" s="24"/>
      <c r="C26" s="25">
        <v>0</v>
      </c>
      <c r="D26" s="25">
        <v>0</v>
      </c>
      <c r="E26" s="78">
        <v>0</v>
      </c>
      <c r="F26" s="8">
        <f t="shared" si="0"/>
        <v>0</v>
      </c>
    </row>
    <row r="27" spans="1:6" hidden="1" x14ac:dyDescent="0.2">
      <c r="A27" s="23" t="s">
        <v>55</v>
      </c>
      <c r="B27" s="24"/>
      <c r="C27" s="25">
        <f>SUM(C28:C32)</f>
        <v>0</v>
      </c>
      <c r="D27" s="25">
        <f>SUM(D28:D32)</f>
        <v>0</v>
      </c>
      <c r="E27" s="78">
        <f>SUM(E28:E32)</f>
        <v>0</v>
      </c>
      <c r="F27" s="8">
        <f t="shared" si="0"/>
        <v>0</v>
      </c>
    </row>
    <row r="28" spans="1:6" ht="19.5" hidden="1" x14ac:dyDescent="0.2">
      <c r="A28" s="29" t="s">
        <v>56</v>
      </c>
      <c r="B28" s="30"/>
      <c r="C28" s="31">
        <v>0</v>
      </c>
      <c r="D28" s="31">
        <v>0</v>
      </c>
      <c r="E28" s="80">
        <v>0</v>
      </c>
      <c r="F28" s="8">
        <f t="shared" si="0"/>
        <v>0</v>
      </c>
    </row>
    <row r="29" spans="1:6" ht="19.5" hidden="1" x14ac:dyDescent="0.2">
      <c r="A29" s="29" t="s">
        <v>57</v>
      </c>
      <c r="B29" s="30"/>
      <c r="C29" s="31">
        <v>0</v>
      </c>
      <c r="D29" s="31">
        <v>0</v>
      </c>
      <c r="E29" s="80">
        <v>0</v>
      </c>
      <c r="F29" s="8">
        <f t="shared" si="0"/>
        <v>0</v>
      </c>
    </row>
    <row r="30" spans="1:6" ht="19.5" hidden="1" x14ac:dyDescent="0.2">
      <c r="A30" s="29" t="s">
        <v>58</v>
      </c>
      <c r="B30" s="30"/>
      <c r="C30" s="31">
        <v>0</v>
      </c>
      <c r="D30" s="31">
        <v>0</v>
      </c>
      <c r="E30" s="80">
        <v>0</v>
      </c>
      <c r="F30" s="8">
        <f t="shared" si="0"/>
        <v>0</v>
      </c>
    </row>
    <row r="31" spans="1:6" ht="19.5" hidden="1" x14ac:dyDescent="0.2">
      <c r="A31" s="29" t="s">
        <v>59</v>
      </c>
      <c r="B31" s="30"/>
      <c r="C31" s="31">
        <v>0</v>
      </c>
      <c r="D31" s="31">
        <v>0</v>
      </c>
      <c r="E31" s="80">
        <v>0</v>
      </c>
      <c r="F31" s="8">
        <f t="shared" si="0"/>
        <v>0</v>
      </c>
    </row>
    <row r="32" spans="1:6" hidden="1" x14ac:dyDescent="0.2">
      <c r="A32" s="29" t="s">
        <v>60</v>
      </c>
      <c r="B32" s="30"/>
      <c r="C32" s="31">
        <v>0</v>
      </c>
      <c r="D32" s="31">
        <v>0</v>
      </c>
      <c r="E32" s="80">
        <v>0</v>
      </c>
      <c r="F32" s="8">
        <f t="shared" si="0"/>
        <v>0</v>
      </c>
    </row>
    <row r="33" spans="1:7" x14ac:dyDescent="0.2">
      <c r="A33" s="32" t="s">
        <v>61</v>
      </c>
      <c r="B33" s="19">
        <v>14</v>
      </c>
      <c r="C33" s="124">
        <f>C34+C43+C58+C59+C60</f>
        <v>13937200</v>
      </c>
      <c r="D33" s="124">
        <f>D34+D43+D58+D59+D60</f>
        <v>9413496</v>
      </c>
      <c r="E33" s="125">
        <f>E34+E43+E58+E59+E60</f>
        <v>6674835.7100000009</v>
      </c>
      <c r="F33" s="8">
        <f t="shared" si="0"/>
        <v>1</v>
      </c>
    </row>
    <row r="34" spans="1:7" x14ac:dyDescent="0.2">
      <c r="A34" s="21" t="s">
        <v>62</v>
      </c>
      <c r="B34" s="22">
        <v>141</v>
      </c>
      <c r="C34" s="126">
        <f>C35+C36+C37</f>
        <v>10767000</v>
      </c>
      <c r="D34" s="126">
        <f>D35+D36+D37</f>
        <v>7104470</v>
      </c>
      <c r="E34" s="127">
        <f>E35+E36+E37</f>
        <v>4928810.41</v>
      </c>
      <c r="F34" s="8">
        <f t="shared" si="0"/>
        <v>1</v>
      </c>
    </row>
    <row r="35" spans="1:7" x14ac:dyDescent="0.2">
      <c r="A35" s="23" t="s">
        <v>63</v>
      </c>
      <c r="B35" s="24">
        <v>1411</v>
      </c>
      <c r="C35" s="128">
        <f>3300000+1700000</f>
        <v>5000000</v>
      </c>
      <c r="D35" s="128">
        <v>3100000</v>
      </c>
      <c r="E35" s="129">
        <v>2723683.63</v>
      </c>
      <c r="F35" s="8">
        <f t="shared" si="0"/>
        <v>1</v>
      </c>
      <c r="G35" s="84"/>
    </row>
    <row r="36" spans="1:7" x14ac:dyDescent="0.2">
      <c r="A36" s="23" t="s">
        <v>64</v>
      </c>
      <c r="B36" s="24">
        <v>1412</v>
      </c>
      <c r="C36" s="128">
        <v>3000000</v>
      </c>
      <c r="D36" s="128">
        <v>2000000</v>
      </c>
      <c r="E36" s="129">
        <v>1119849</v>
      </c>
      <c r="F36" s="8">
        <f t="shared" si="0"/>
        <v>1</v>
      </c>
    </row>
    <row r="37" spans="1:7" x14ac:dyDescent="0.2">
      <c r="A37" s="23" t="s">
        <v>65</v>
      </c>
      <c r="B37" s="24">
        <v>1415</v>
      </c>
      <c r="C37" s="128">
        <f>SUM(C38:C42)</f>
        <v>2767000</v>
      </c>
      <c r="D37" s="128">
        <f>SUM(D38:D42)</f>
        <v>2004470</v>
      </c>
      <c r="E37" s="129">
        <f>SUM(E38:E42)</f>
        <v>1085277.78</v>
      </c>
      <c r="F37" s="8">
        <f t="shared" si="0"/>
        <v>1</v>
      </c>
    </row>
    <row r="38" spans="1:7" hidden="1" x14ac:dyDescent="0.2">
      <c r="A38" s="29" t="s">
        <v>66</v>
      </c>
      <c r="B38" s="30">
        <v>14151</v>
      </c>
      <c r="C38" s="31">
        <v>0</v>
      </c>
      <c r="D38" s="31">
        <v>0</v>
      </c>
      <c r="E38" s="80">
        <v>0</v>
      </c>
      <c r="F38" s="8">
        <f t="shared" si="0"/>
        <v>0</v>
      </c>
    </row>
    <row r="39" spans="1:7" x14ac:dyDescent="0.2">
      <c r="A39" s="29" t="s">
        <v>67</v>
      </c>
      <c r="B39" s="30">
        <v>14153</v>
      </c>
      <c r="C39" s="130">
        <v>0</v>
      </c>
      <c r="D39" s="130">
        <v>0</v>
      </c>
      <c r="E39" s="131">
        <v>40</v>
      </c>
      <c r="F39" s="8">
        <f t="shared" si="0"/>
        <v>1</v>
      </c>
    </row>
    <row r="40" spans="1:7" ht="19.5" x14ac:dyDescent="0.2">
      <c r="A40" s="29" t="s">
        <v>68</v>
      </c>
      <c r="B40" s="30">
        <v>14154</v>
      </c>
      <c r="C40" s="130">
        <f>900000-133000</f>
        <v>767000</v>
      </c>
      <c r="D40" s="130">
        <v>517000</v>
      </c>
      <c r="E40" s="131">
        <v>287743.7</v>
      </c>
      <c r="F40" s="8">
        <f t="shared" si="0"/>
        <v>1</v>
      </c>
    </row>
    <row r="41" spans="1:7" ht="19.5" x14ac:dyDescent="0.2">
      <c r="A41" s="29" t="s">
        <v>69</v>
      </c>
      <c r="B41" s="30">
        <v>14155</v>
      </c>
      <c r="C41" s="130">
        <v>2000000</v>
      </c>
      <c r="D41" s="130">
        <v>1487470</v>
      </c>
      <c r="E41" s="131">
        <v>797494.08</v>
      </c>
      <c r="F41" s="8">
        <f t="shared" si="0"/>
        <v>1</v>
      </c>
    </row>
    <row r="42" spans="1:7" hidden="1" x14ac:dyDescent="0.2">
      <c r="A42" s="29" t="s">
        <v>70</v>
      </c>
      <c r="B42" s="30">
        <v>14159</v>
      </c>
      <c r="C42" s="31">
        <v>0</v>
      </c>
      <c r="D42" s="31">
        <v>0</v>
      </c>
      <c r="E42" s="80">
        <v>0</v>
      </c>
      <c r="F42" s="8">
        <f t="shared" si="0"/>
        <v>0</v>
      </c>
    </row>
    <row r="43" spans="1:7" x14ac:dyDescent="0.2">
      <c r="A43" s="23" t="s">
        <v>71</v>
      </c>
      <c r="B43" s="24">
        <v>142</v>
      </c>
      <c r="C43" s="128">
        <f>C44+C55</f>
        <v>690000</v>
      </c>
      <c r="D43" s="128">
        <f>D44+D55</f>
        <v>531926</v>
      </c>
      <c r="E43" s="129">
        <f>E44+E55</f>
        <v>426523.69</v>
      </c>
      <c r="F43" s="8">
        <f t="shared" si="0"/>
        <v>1</v>
      </c>
    </row>
    <row r="44" spans="1:7" ht="19.5" x14ac:dyDescent="0.2">
      <c r="A44" s="23" t="s">
        <v>72</v>
      </c>
      <c r="B44" s="24">
        <v>1422</v>
      </c>
      <c r="C44" s="128">
        <f>SUM(C45:C54)</f>
        <v>0</v>
      </c>
      <c r="D44" s="128">
        <f>SUM(D45:D54)</f>
        <v>0</v>
      </c>
      <c r="E44" s="129">
        <f>SUM(E45:E54)</f>
        <v>9956.9</v>
      </c>
      <c r="F44" s="8">
        <f t="shared" si="0"/>
        <v>1</v>
      </c>
    </row>
    <row r="45" spans="1:7" x14ac:dyDescent="0.2">
      <c r="A45" s="29" t="s">
        <v>73</v>
      </c>
      <c r="B45" s="30">
        <v>14222</v>
      </c>
      <c r="C45" s="130">
        <v>0</v>
      </c>
      <c r="D45" s="130">
        <v>0</v>
      </c>
      <c r="E45" s="131">
        <v>6000</v>
      </c>
      <c r="F45" s="8">
        <f t="shared" si="0"/>
        <v>1</v>
      </c>
    </row>
    <row r="46" spans="1:7" x14ac:dyDescent="0.2">
      <c r="A46" s="29" t="s">
        <v>74</v>
      </c>
      <c r="B46" s="30">
        <v>14223</v>
      </c>
      <c r="C46" s="130">
        <v>0</v>
      </c>
      <c r="D46" s="130">
        <v>0</v>
      </c>
      <c r="E46" s="131">
        <v>3850</v>
      </c>
      <c r="F46" s="8">
        <f t="shared" si="0"/>
        <v>1</v>
      </c>
    </row>
    <row r="47" spans="1:7" hidden="1" x14ac:dyDescent="0.2">
      <c r="A47" s="29" t="s">
        <v>75</v>
      </c>
      <c r="B47" s="30">
        <v>14227</v>
      </c>
      <c r="C47" s="31">
        <v>0</v>
      </c>
      <c r="D47" s="31">
        <v>0</v>
      </c>
      <c r="E47" s="80">
        <v>0</v>
      </c>
      <c r="F47" s="8">
        <f t="shared" si="0"/>
        <v>0</v>
      </c>
    </row>
    <row r="48" spans="1:7" x14ac:dyDescent="0.2">
      <c r="A48" s="29" t="s">
        <v>76</v>
      </c>
      <c r="B48" s="30">
        <v>14229</v>
      </c>
      <c r="C48" s="130">
        <v>0</v>
      </c>
      <c r="D48" s="130">
        <v>0</v>
      </c>
      <c r="E48" s="131">
        <v>106.9</v>
      </c>
      <c r="F48" s="8">
        <f t="shared" si="0"/>
        <v>1</v>
      </c>
    </row>
    <row r="49" spans="1:6" ht="19.5" hidden="1" x14ac:dyDescent="0.2">
      <c r="A49" s="29" t="s">
        <v>77</v>
      </c>
      <c r="B49" s="30">
        <v>142212</v>
      </c>
      <c r="C49" s="31">
        <v>0</v>
      </c>
      <c r="D49" s="31">
        <v>0</v>
      </c>
      <c r="E49" s="80">
        <v>0</v>
      </c>
      <c r="F49" s="8">
        <f t="shared" si="0"/>
        <v>0</v>
      </c>
    </row>
    <row r="50" spans="1:6" hidden="1" x14ac:dyDescent="0.2">
      <c r="A50" s="29" t="s">
        <v>78</v>
      </c>
      <c r="B50" s="30">
        <v>142213</v>
      </c>
      <c r="C50" s="31">
        <v>0</v>
      </c>
      <c r="D50" s="31">
        <v>0</v>
      </c>
      <c r="E50" s="80">
        <v>0</v>
      </c>
      <c r="F50" s="8">
        <f t="shared" si="0"/>
        <v>0</v>
      </c>
    </row>
    <row r="51" spans="1:6" ht="19.5" hidden="1" x14ac:dyDescent="0.2">
      <c r="A51" s="29" t="s">
        <v>79</v>
      </c>
      <c r="B51" s="30">
        <v>142215</v>
      </c>
      <c r="C51" s="31">
        <v>0</v>
      </c>
      <c r="D51" s="31">
        <v>0</v>
      </c>
      <c r="E51" s="80">
        <v>0</v>
      </c>
      <c r="F51" s="8">
        <f t="shared" si="0"/>
        <v>0</v>
      </c>
    </row>
    <row r="52" spans="1:6" ht="19.5" hidden="1" x14ac:dyDescent="0.2">
      <c r="A52" s="29" t="s">
        <v>80</v>
      </c>
      <c r="B52" s="30">
        <v>142216</v>
      </c>
      <c r="C52" s="31">
        <v>0</v>
      </c>
      <c r="D52" s="31">
        <v>0</v>
      </c>
      <c r="E52" s="80">
        <v>0</v>
      </c>
      <c r="F52" s="8">
        <f t="shared" si="0"/>
        <v>0</v>
      </c>
    </row>
    <row r="53" spans="1:6" ht="19.5" hidden="1" x14ac:dyDescent="0.2">
      <c r="A53" s="29" t="s">
        <v>81</v>
      </c>
      <c r="B53" s="30">
        <v>142214</v>
      </c>
      <c r="C53" s="31">
        <v>0</v>
      </c>
      <c r="D53" s="31">
        <v>0</v>
      </c>
      <c r="E53" s="80">
        <v>0</v>
      </c>
      <c r="F53" s="8">
        <f t="shared" si="0"/>
        <v>0</v>
      </c>
    </row>
    <row r="54" spans="1:6" hidden="1" x14ac:dyDescent="0.2">
      <c r="A54" s="29" t="s">
        <v>82</v>
      </c>
      <c r="B54" s="30">
        <v>142299</v>
      </c>
      <c r="C54" s="31">
        <v>0</v>
      </c>
      <c r="D54" s="31">
        <v>0</v>
      </c>
      <c r="E54" s="80">
        <v>0</v>
      </c>
      <c r="F54" s="8">
        <f t="shared" si="0"/>
        <v>0</v>
      </c>
    </row>
    <row r="55" spans="1:6" ht="19.5" x14ac:dyDescent="0.2">
      <c r="A55" s="23" t="s">
        <v>83</v>
      </c>
      <c r="B55" s="24">
        <v>1423</v>
      </c>
      <c r="C55" s="128">
        <f>SUM(C56:C57)</f>
        <v>690000</v>
      </c>
      <c r="D55" s="128">
        <f>SUM(D56:D57)</f>
        <v>531926</v>
      </c>
      <c r="E55" s="129">
        <f>E56+E57</f>
        <v>416566.79</v>
      </c>
      <c r="F55" s="8">
        <f t="shared" si="0"/>
        <v>1</v>
      </c>
    </row>
    <row r="56" spans="1:6" hidden="1" x14ac:dyDescent="0.2">
      <c r="A56" s="29" t="s">
        <v>84</v>
      </c>
      <c r="B56" s="30">
        <v>14231</v>
      </c>
      <c r="C56" s="31">
        <v>0</v>
      </c>
      <c r="D56" s="31">
        <v>0</v>
      </c>
      <c r="E56" s="80">
        <v>0</v>
      </c>
      <c r="F56" s="8">
        <f t="shared" si="0"/>
        <v>0</v>
      </c>
    </row>
    <row r="57" spans="1:6" x14ac:dyDescent="0.2">
      <c r="A57" s="29" t="s">
        <v>85</v>
      </c>
      <c r="B57" s="30">
        <v>14232</v>
      </c>
      <c r="C57" s="130">
        <f>300000+390000</f>
        <v>690000</v>
      </c>
      <c r="D57" s="130">
        <v>531926</v>
      </c>
      <c r="E57" s="131">
        <v>416566.79</v>
      </c>
      <c r="F57" s="8">
        <f t="shared" si="0"/>
        <v>1</v>
      </c>
    </row>
    <row r="58" spans="1:6" x14ac:dyDescent="0.2">
      <c r="A58" s="23" t="s">
        <v>86</v>
      </c>
      <c r="B58" s="24">
        <v>143</v>
      </c>
      <c r="C58" s="128">
        <v>100000</v>
      </c>
      <c r="D58" s="128">
        <v>75000</v>
      </c>
      <c r="E58" s="129">
        <v>3925</v>
      </c>
      <c r="F58" s="8">
        <f t="shared" si="0"/>
        <v>1</v>
      </c>
    </row>
    <row r="59" spans="1:6" ht="19.5" x14ac:dyDescent="0.2">
      <c r="A59" s="23" t="s">
        <v>575</v>
      </c>
      <c r="B59" s="24">
        <v>144</v>
      </c>
      <c r="C59" s="128">
        <f>874000+1506200</f>
        <v>2380200</v>
      </c>
      <c r="D59" s="128">
        <v>1702100</v>
      </c>
      <c r="E59" s="129">
        <v>1315576.6100000001</v>
      </c>
      <c r="F59" s="8">
        <f>IF(C59+D59+E59=0,0,1)</f>
        <v>1</v>
      </c>
    </row>
    <row r="60" spans="1:6" ht="19.5" hidden="1" x14ac:dyDescent="0.2">
      <c r="A60" s="33" t="s">
        <v>87</v>
      </c>
      <c r="B60" s="34">
        <v>145</v>
      </c>
      <c r="C60" s="35">
        <v>0</v>
      </c>
      <c r="D60" s="35">
        <v>0</v>
      </c>
      <c r="E60" s="81">
        <v>0</v>
      </c>
      <c r="F60" s="8">
        <f t="shared" si="0"/>
        <v>0</v>
      </c>
    </row>
    <row r="61" spans="1:6" x14ac:dyDescent="0.2">
      <c r="A61" s="18" t="s">
        <v>36</v>
      </c>
      <c r="B61" s="19">
        <v>31</v>
      </c>
      <c r="C61" s="124">
        <f>C62+C63+C64+C65</f>
        <v>89000000</v>
      </c>
      <c r="D61" s="124">
        <f>D62+D63+D64+D65</f>
        <v>35000000</v>
      </c>
      <c r="E61" s="125">
        <f>E62+E63+E64+E65</f>
        <v>8369421.4700000007</v>
      </c>
      <c r="F61" s="8">
        <f t="shared" si="0"/>
        <v>1</v>
      </c>
    </row>
    <row r="62" spans="1:6" x14ac:dyDescent="0.2">
      <c r="A62" s="21" t="s">
        <v>88</v>
      </c>
      <c r="B62" s="22">
        <v>311</v>
      </c>
      <c r="C62" s="126">
        <v>8000000</v>
      </c>
      <c r="D62" s="126">
        <v>5000000</v>
      </c>
      <c r="E62" s="127">
        <v>3155784.7</v>
      </c>
      <c r="F62" s="8">
        <f t="shared" si="0"/>
        <v>1</v>
      </c>
    </row>
    <row r="63" spans="1:6" x14ac:dyDescent="0.2">
      <c r="A63" s="23" t="s">
        <v>89</v>
      </c>
      <c r="B63" s="24">
        <v>312</v>
      </c>
      <c r="C63" s="128">
        <v>0</v>
      </c>
      <c r="D63" s="128">
        <v>0</v>
      </c>
      <c r="E63" s="129">
        <v>3426.9</v>
      </c>
      <c r="F63" s="8">
        <f t="shared" si="0"/>
        <v>1</v>
      </c>
    </row>
    <row r="64" spans="1:6" hidden="1" x14ac:dyDescent="0.2">
      <c r="A64" s="23" t="s">
        <v>90</v>
      </c>
      <c r="B64" s="24">
        <v>313</v>
      </c>
      <c r="C64" s="25">
        <v>0</v>
      </c>
      <c r="D64" s="25">
        <v>0</v>
      </c>
      <c r="E64" s="78">
        <v>0</v>
      </c>
      <c r="F64" s="8">
        <f t="shared" si="0"/>
        <v>0</v>
      </c>
    </row>
    <row r="65" spans="1:6" x14ac:dyDescent="0.2">
      <c r="A65" s="23" t="s">
        <v>91</v>
      </c>
      <c r="B65" s="24">
        <v>314</v>
      </c>
      <c r="C65" s="128">
        <f>SUM(C66:C68)</f>
        <v>81000000</v>
      </c>
      <c r="D65" s="128">
        <f>SUM(D66:D68)</f>
        <v>30000000</v>
      </c>
      <c r="E65" s="129">
        <f>E66</f>
        <v>5210209.87</v>
      </c>
      <c r="F65" s="8">
        <f t="shared" si="0"/>
        <v>1</v>
      </c>
    </row>
    <row r="66" spans="1:6" x14ac:dyDescent="0.2">
      <c r="A66" s="23" t="s">
        <v>92</v>
      </c>
      <c r="B66" s="24">
        <v>3141</v>
      </c>
      <c r="C66" s="128">
        <f>19000000+62000000</f>
        <v>81000000</v>
      </c>
      <c r="D66" s="128">
        <v>30000000</v>
      </c>
      <c r="E66" s="129">
        <v>5210209.87</v>
      </c>
      <c r="F66" s="8">
        <f t="shared" si="0"/>
        <v>1</v>
      </c>
    </row>
    <row r="67" spans="1:6" hidden="1" x14ac:dyDescent="0.2">
      <c r="A67" s="26" t="s">
        <v>93</v>
      </c>
      <c r="B67" s="27">
        <v>3143</v>
      </c>
      <c r="C67" s="28">
        <v>0</v>
      </c>
      <c r="D67" s="28">
        <v>0</v>
      </c>
      <c r="E67" s="79">
        <v>0</v>
      </c>
      <c r="F67" s="8">
        <f t="shared" si="0"/>
        <v>0</v>
      </c>
    </row>
    <row r="68" spans="1:6" hidden="1" x14ac:dyDescent="0.2">
      <c r="A68" s="33" t="s">
        <v>94</v>
      </c>
      <c r="B68" s="34">
        <v>3144</v>
      </c>
      <c r="C68" s="35">
        <v>0</v>
      </c>
      <c r="D68" s="35">
        <v>0</v>
      </c>
      <c r="E68" s="81">
        <v>0</v>
      </c>
      <c r="F68" s="8">
        <f t="shared" si="0"/>
        <v>0</v>
      </c>
    </row>
    <row r="69" spans="1:6" hidden="1" x14ac:dyDescent="0.2">
      <c r="A69" s="18" t="s">
        <v>95</v>
      </c>
      <c r="B69" s="19">
        <v>32</v>
      </c>
      <c r="C69" s="20">
        <f>SUM(C70:C73)</f>
        <v>0</v>
      </c>
      <c r="D69" s="20">
        <f>SUM(D70:D73)</f>
        <v>0</v>
      </c>
      <c r="E69" s="76">
        <f>SUM(E70:E73)</f>
        <v>0</v>
      </c>
      <c r="F69" s="8">
        <f t="shared" si="0"/>
        <v>0</v>
      </c>
    </row>
    <row r="70" spans="1:6" hidden="1" x14ac:dyDescent="0.2">
      <c r="A70" s="23" t="s">
        <v>96</v>
      </c>
      <c r="B70" s="24">
        <v>3214</v>
      </c>
      <c r="C70" s="25">
        <v>0</v>
      </c>
      <c r="D70" s="25">
        <v>0</v>
      </c>
      <c r="E70" s="78">
        <v>0</v>
      </c>
      <c r="F70" s="8">
        <f t="shared" ref="F70:F76" si="1">IF(C70+D70+E70=0,0,1)</f>
        <v>0</v>
      </c>
    </row>
    <row r="71" spans="1:6" hidden="1" x14ac:dyDescent="0.2">
      <c r="A71" s="23" t="s">
        <v>97</v>
      </c>
      <c r="B71" s="24">
        <v>3215</v>
      </c>
      <c r="C71" s="25">
        <v>0</v>
      </c>
      <c r="D71" s="25">
        <v>0</v>
      </c>
      <c r="E71" s="78">
        <v>0</v>
      </c>
      <c r="F71" s="8">
        <f t="shared" si="1"/>
        <v>0</v>
      </c>
    </row>
    <row r="72" spans="1:6" hidden="1" x14ac:dyDescent="0.2">
      <c r="A72" s="23" t="s">
        <v>98</v>
      </c>
      <c r="B72" s="24">
        <v>3216</v>
      </c>
      <c r="C72" s="25">
        <v>0</v>
      </c>
      <c r="D72" s="25">
        <v>0</v>
      </c>
      <c r="E72" s="78">
        <v>0</v>
      </c>
      <c r="F72" s="8">
        <f t="shared" si="1"/>
        <v>0</v>
      </c>
    </row>
    <row r="73" spans="1:6" hidden="1" x14ac:dyDescent="0.2">
      <c r="A73" s="23" t="s">
        <v>99</v>
      </c>
      <c r="B73" s="24">
        <v>3218</v>
      </c>
      <c r="C73" s="25">
        <v>0</v>
      </c>
      <c r="D73" s="25">
        <v>0</v>
      </c>
      <c r="E73" s="78">
        <v>0</v>
      </c>
      <c r="F73" s="8">
        <f t="shared" si="1"/>
        <v>0</v>
      </c>
    </row>
    <row r="74" spans="1:6" hidden="1" x14ac:dyDescent="0.2">
      <c r="A74" s="18" t="s">
        <v>38</v>
      </c>
      <c r="B74" s="19">
        <v>33</v>
      </c>
      <c r="C74" s="37">
        <f>SUM(C75:C76)</f>
        <v>0</v>
      </c>
      <c r="D74" s="37">
        <f>SUM(D75:D76)</f>
        <v>0</v>
      </c>
      <c r="E74" s="76">
        <f>SUM(E75:E76)</f>
        <v>0</v>
      </c>
      <c r="F74" s="8">
        <f t="shared" si="1"/>
        <v>0</v>
      </c>
    </row>
    <row r="75" spans="1:6" hidden="1" x14ac:dyDescent="0.2">
      <c r="A75" s="21" t="s">
        <v>100</v>
      </c>
      <c r="B75" s="22">
        <v>331</v>
      </c>
      <c r="C75" s="38">
        <v>0</v>
      </c>
      <c r="D75" s="38">
        <v>0</v>
      </c>
      <c r="E75" s="77">
        <v>0</v>
      </c>
      <c r="F75" s="8">
        <f t="shared" si="1"/>
        <v>0</v>
      </c>
    </row>
    <row r="76" spans="1:6" hidden="1" x14ac:dyDescent="0.2">
      <c r="A76" s="33" t="s">
        <v>101</v>
      </c>
      <c r="B76" s="34">
        <v>332</v>
      </c>
      <c r="C76" s="36">
        <v>0</v>
      </c>
      <c r="D76" s="36">
        <v>0</v>
      </c>
      <c r="E76" s="81">
        <v>0</v>
      </c>
      <c r="F76" s="8">
        <f t="shared" si="1"/>
        <v>0</v>
      </c>
    </row>
    <row r="77" spans="1:6" ht="15" x14ac:dyDescent="0.3">
      <c r="A77" s="11"/>
      <c r="B77" s="12"/>
      <c r="C77" s="11"/>
      <c r="D77" s="11"/>
      <c r="E77" s="11"/>
    </row>
    <row r="78" spans="1:6" ht="15" x14ac:dyDescent="0.3">
      <c r="A78" s="11"/>
      <c r="B78" s="12"/>
      <c r="C78" s="11"/>
      <c r="D78" s="11"/>
      <c r="E78" s="11"/>
    </row>
    <row r="79" spans="1:6" ht="15" x14ac:dyDescent="0.3">
      <c r="A79" s="11"/>
      <c r="B79" s="12"/>
      <c r="C79" s="11"/>
      <c r="D79" s="11"/>
      <c r="E79" s="39"/>
    </row>
    <row r="80" spans="1:6" ht="15" x14ac:dyDescent="0.3">
      <c r="A80" s="11"/>
      <c r="B80" s="12"/>
      <c r="C80" s="11"/>
      <c r="E80" s="11"/>
    </row>
    <row r="81" spans="1:5" ht="15" x14ac:dyDescent="0.3">
      <c r="A81" s="11"/>
      <c r="B81" s="12"/>
      <c r="C81" s="11"/>
      <c r="D81" s="11"/>
      <c r="E81" s="11"/>
    </row>
    <row r="82" spans="1:5" ht="15" x14ac:dyDescent="0.3">
      <c r="A82" s="11"/>
      <c r="B82" s="12"/>
      <c r="C82" s="11"/>
      <c r="D82" s="11"/>
      <c r="E82" s="11"/>
    </row>
    <row r="83" spans="1:5" ht="15" x14ac:dyDescent="0.3">
      <c r="A83" s="11"/>
      <c r="B83" s="12"/>
      <c r="C83" s="11"/>
      <c r="D83" s="11"/>
      <c r="E83" s="11"/>
    </row>
    <row r="84" spans="1:5" ht="15" x14ac:dyDescent="0.3">
      <c r="A84" s="11"/>
      <c r="B84" s="12"/>
      <c r="C84" s="11"/>
      <c r="D84" s="11"/>
      <c r="E84" s="11"/>
    </row>
    <row r="85" spans="1:5" ht="15" x14ac:dyDescent="0.3">
      <c r="A85" s="11"/>
      <c r="B85" s="12"/>
      <c r="C85" s="11"/>
      <c r="D85" s="11"/>
      <c r="E85" s="11"/>
    </row>
    <row r="86" spans="1:5" ht="15" x14ac:dyDescent="0.3">
      <c r="A86" s="11"/>
      <c r="B86" s="12"/>
      <c r="C86" s="11"/>
      <c r="D86" s="11"/>
      <c r="E86" s="11"/>
    </row>
    <row r="87" spans="1:5" ht="15" x14ac:dyDescent="0.3">
      <c r="A87" s="11"/>
      <c r="B87" s="12"/>
      <c r="C87" s="11"/>
      <c r="D87" s="11"/>
      <c r="E87" s="11"/>
    </row>
    <row r="88" spans="1:5" ht="15" x14ac:dyDescent="0.3">
      <c r="A88" s="11"/>
      <c r="B88" s="12"/>
      <c r="C88" s="11"/>
      <c r="D88" s="11"/>
      <c r="E88" s="11"/>
    </row>
    <row r="89" spans="1:5" ht="15" x14ac:dyDescent="0.3">
      <c r="A89" s="11"/>
      <c r="B89" s="12"/>
      <c r="C89" s="11"/>
      <c r="D89" s="11"/>
      <c r="E89" s="11"/>
    </row>
    <row r="90" spans="1:5" ht="15" x14ac:dyDescent="0.3">
      <c r="A90" s="11"/>
      <c r="B90" s="12"/>
      <c r="C90" s="11"/>
      <c r="D90" s="11"/>
      <c r="E90" s="11"/>
    </row>
    <row r="91" spans="1:5" ht="15" x14ac:dyDescent="0.3">
      <c r="A91" s="11"/>
      <c r="B91" s="12"/>
      <c r="C91" s="11"/>
      <c r="D91" s="11"/>
      <c r="E91" s="11"/>
    </row>
    <row r="92" spans="1:5" ht="15" x14ac:dyDescent="0.3">
      <c r="A92" s="11"/>
      <c r="B92" s="12"/>
      <c r="C92" s="11"/>
      <c r="D92" s="11"/>
      <c r="E92" s="11"/>
    </row>
    <row r="93" spans="1:5" ht="15" x14ac:dyDescent="0.3">
      <c r="A93" s="11"/>
      <c r="B93" s="12"/>
      <c r="C93" s="11"/>
      <c r="D93" s="11"/>
      <c r="E93" s="11"/>
    </row>
    <row r="94" spans="1:5" ht="15" x14ac:dyDescent="0.3">
      <c r="A94" s="11"/>
      <c r="B94" s="12"/>
      <c r="C94" s="11"/>
      <c r="D94" s="11"/>
      <c r="E94" s="11"/>
    </row>
    <row r="95" spans="1:5" ht="15" x14ac:dyDescent="0.3">
      <c r="A95" s="11"/>
      <c r="B95" s="12"/>
      <c r="C95" s="11"/>
      <c r="D95" s="11"/>
      <c r="E95" s="11"/>
    </row>
    <row r="96" spans="1:5" ht="15" x14ac:dyDescent="0.3">
      <c r="A96" s="11"/>
      <c r="B96" s="12"/>
      <c r="C96" s="11"/>
      <c r="D96" s="11"/>
      <c r="E96" s="11"/>
    </row>
    <row r="97" spans="1:5" ht="15" x14ac:dyDescent="0.3">
      <c r="A97" s="11"/>
      <c r="B97" s="12"/>
      <c r="C97" s="11"/>
      <c r="D97" s="11"/>
      <c r="E97" s="11"/>
    </row>
    <row r="98" spans="1:5" ht="15" x14ac:dyDescent="0.3">
      <c r="A98" s="11"/>
      <c r="B98" s="12"/>
      <c r="C98" s="11"/>
      <c r="D98" s="11"/>
      <c r="E98" s="11"/>
    </row>
    <row r="99" spans="1:5" ht="15" x14ac:dyDescent="0.3">
      <c r="A99" s="11"/>
      <c r="B99" s="12"/>
      <c r="C99" s="11"/>
      <c r="D99" s="11"/>
      <c r="E99" s="11"/>
    </row>
    <row r="100" spans="1:5" ht="15" x14ac:dyDescent="0.3">
      <c r="A100" s="11"/>
      <c r="B100" s="12"/>
      <c r="C100" s="11"/>
      <c r="D100" s="11"/>
      <c r="E100" s="11"/>
    </row>
    <row r="101" spans="1:5" ht="15" x14ac:dyDescent="0.3">
      <c r="A101" s="11"/>
      <c r="B101" s="12"/>
      <c r="C101" s="11"/>
      <c r="D101" s="11"/>
      <c r="E101" s="11"/>
    </row>
    <row r="102" spans="1:5" ht="15" x14ac:dyDescent="0.3">
      <c r="A102" s="11"/>
      <c r="B102" s="12"/>
      <c r="C102" s="11"/>
      <c r="D102" s="11"/>
      <c r="E102" s="11"/>
    </row>
    <row r="103" spans="1:5" ht="15" x14ac:dyDescent="0.3">
      <c r="A103" s="11"/>
      <c r="B103" s="12"/>
      <c r="C103" s="11"/>
      <c r="D103" s="11"/>
      <c r="E103" s="11"/>
    </row>
    <row r="104" spans="1:5" ht="15" x14ac:dyDescent="0.3">
      <c r="A104" s="11"/>
      <c r="B104" s="12"/>
      <c r="C104" s="11"/>
      <c r="D104" s="11"/>
      <c r="E104" s="11"/>
    </row>
    <row r="105" spans="1:5" ht="15" x14ac:dyDescent="0.3">
      <c r="A105" s="11"/>
      <c r="B105" s="12"/>
      <c r="C105" s="11"/>
      <c r="D105" s="11"/>
      <c r="E105" s="11"/>
    </row>
    <row r="106" spans="1:5" ht="15" x14ac:dyDescent="0.3">
      <c r="A106" s="11"/>
      <c r="B106" s="12"/>
      <c r="C106" s="11"/>
      <c r="D106" s="11"/>
      <c r="E106" s="11"/>
    </row>
    <row r="107" spans="1:5" ht="15" x14ac:dyDescent="0.3">
      <c r="A107" s="11"/>
      <c r="B107" s="12"/>
      <c r="C107" s="11"/>
      <c r="D107" s="11"/>
      <c r="E107" s="11"/>
    </row>
    <row r="108" spans="1:5" ht="15" x14ac:dyDescent="0.3">
      <c r="A108" s="11"/>
      <c r="B108" s="12"/>
      <c r="C108" s="11"/>
      <c r="D108" s="11"/>
      <c r="E108" s="11"/>
    </row>
    <row r="109" spans="1:5" ht="15" x14ac:dyDescent="0.3">
      <c r="A109" s="11"/>
      <c r="B109" s="12"/>
      <c r="C109" s="11"/>
      <c r="D109" s="11"/>
      <c r="E109" s="11"/>
    </row>
    <row r="110" spans="1:5" ht="15" x14ac:dyDescent="0.3">
      <c r="A110" s="11"/>
      <c r="B110" s="12"/>
      <c r="C110" s="11"/>
      <c r="D110" s="11"/>
      <c r="E110" s="11"/>
    </row>
    <row r="111" spans="1:5" ht="15" x14ac:dyDescent="0.3">
      <c r="A111" s="11"/>
      <c r="B111" s="12"/>
      <c r="C111" s="11"/>
      <c r="D111" s="11"/>
      <c r="E111" s="11"/>
    </row>
    <row r="112" spans="1:5" ht="15" x14ac:dyDescent="0.3">
      <c r="A112" s="11"/>
      <c r="B112" s="12"/>
      <c r="C112" s="11"/>
      <c r="D112" s="11"/>
      <c r="E112" s="11"/>
    </row>
    <row r="113" spans="1:5" ht="15" x14ac:dyDescent="0.3">
      <c r="A113" s="11"/>
      <c r="B113" s="12"/>
      <c r="C113" s="11"/>
      <c r="D113" s="11"/>
      <c r="E113" s="11"/>
    </row>
    <row r="114" spans="1:5" ht="15" x14ac:dyDescent="0.3">
      <c r="A114" s="11"/>
      <c r="B114" s="12"/>
      <c r="C114" s="11"/>
      <c r="D114" s="11"/>
      <c r="E114" s="11"/>
    </row>
    <row r="115" spans="1:5" ht="15" x14ac:dyDescent="0.3">
      <c r="A115" s="11"/>
      <c r="B115" s="12"/>
      <c r="C115" s="11"/>
      <c r="D115" s="11"/>
      <c r="E115" s="11"/>
    </row>
    <row r="116" spans="1:5" ht="15" x14ac:dyDescent="0.3">
      <c r="A116" s="11"/>
      <c r="B116" s="12"/>
      <c r="C116" s="11"/>
      <c r="D116" s="11"/>
      <c r="E116" s="11"/>
    </row>
    <row r="117" spans="1:5" ht="15" x14ac:dyDescent="0.3">
      <c r="A117" s="11"/>
      <c r="B117" s="12"/>
      <c r="C117" s="11"/>
      <c r="D117" s="11"/>
      <c r="E117" s="11"/>
    </row>
    <row r="118" spans="1:5" ht="15" x14ac:dyDescent="0.3">
      <c r="A118" s="11"/>
      <c r="B118" s="12"/>
      <c r="C118" s="11"/>
      <c r="D118" s="11"/>
      <c r="E118" s="11"/>
    </row>
    <row r="119" spans="1:5" ht="15" x14ac:dyDescent="0.3">
      <c r="A119" s="11"/>
      <c r="B119" s="12"/>
      <c r="C119" s="11"/>
      <c r="D119" s="11"/>
      <c r="E119" s="11"/>
    </row>
    <row r="120" spans="1:5" ht="15" x14ac:dyDescent="0.3">
      <c r="A120" s="11"/>
      <c r="B120" s="12"/>
      <c r="C120" s="11"/>
      <c r="D120" s="11"/>
      <c r="E120" s="11"/>
    </row>
    <row r="121" spans="1:5" ht="15" x14ac:dyDescent="0.3">
      <c r="A121" s="11"/>
      <c r="B121" s="12"/>
      <c r="C121" s="11"/>
      <c r="D121" s="11"/>
      <c r="E121" s="11"/>
    </row>
    <row r="122" spans="1:5" ht="15" x14ac:dyDescent="0.3">
      <c r="A122" s="11"/>
      <c r="B122" s="12"/>
      <c r="C122" s="11"/>
      <c r="D122" s="11"/>
      <c r="E122" s="11"/>
    </row>
    <row r="123" spans="1:5" ht="15" x14ac:dyDescent="0.3">
      <c r="A123" s="11"/>
      <c r="B123" s="12"/>
      <c r="C123" s="11"/>
      <c r="D123" s="11"/>
      <c r="E123" s="11"/>
    </row>
    <row r="124" spans="1:5" ht="15" x14ac:dyDescent="0.3">
      <c r="A124" s="11"/>
      <c r="B124" s="12"/>
      <c r="C124" s="11"/>
      <c r="D124" s="11"/>
      <c r="E124" s="11"/>
    </row>
    <row r="125" spans="1:5" ht="15" x14ac:dyDescent="0.3">
      <c r="A125" s="11"/>
      <c r="B125" s="12"/>
      <c r="C125" s="11"/>
      <c r="D125" s="11"/>
      <c r="E125" s="11"/>
    </row>
    <row r="126" spans="1:5" ht="15" x14ac:dyDescent="0.3">
      <c r="A126" s="11"/>
      <c r="B126" s="12"/>
      <c r="C126" s="11"/>
      <c r="D126" s="11"/>
      <c r="E126" s="11"/>
    </row>
    <row r="127" spans="1:5" ht="15" x14ac:dyDescent="0.3">
      <c r="A127" s="11"/>
      <c r="B127" s="12"/>
      <c r="C127" s="11"/>
      <c r="D127" s="11"/>
      <c r="E127" s="11"/>
    </row>
    <row r="128" spans="1:5" ht="15" x14ac:dyDescent="0.3">
      <c r="A128" s="11"/>
      <c r="B128" s="12"/>
      <c r="C128" s="11"/>
      <c r="D128" s="11"/>
      <c r="E128" s="11"/>
    </row>
    <row r="129" spans="1:5" ht="15" x14ac:dyDescent="0.3">
      <c r="A129" s="11"/>
      <c r="B129" s="12"/>
      <c r="C129" s="11"/>
      <c r="D129" s="11"/>
      <c r="E129" s="11"/>
    </row>
    <row r="130" spans="1:5" ht="15" x14ac:dyDescent="0.3">
      <c r="A130" s="11"/>
      <c r="B130" s="12"/>
      <c r="C130" s="11"/>
      <c r="D130" s="11"/>
      <c r="E130" s="11"/>
    </row>
    <row r="131" spans="1:5" ht="15" x14ac:dyDescent="0.3">
      <c r="A131" s="11"/>
      <c r="B131" s="12"/>
      <c r="C131" s="11"/>
      <c r="D131" s="11"/>
      <c r="E131" s="11"/>
    </row>
    <row r="132" spans="1:5" ht="15" x14ac:dyDescent="0.3">
      <c r="A132" s="11"/>
      <c r="B132" s="12"/>
      <c r="C132" s="11"/>
      <c r="D132" s="11"/>
      <c r="E132" s="11"/>
    </row>
    <row r="133" spans="1:5" ht="15" x14ac:dyDescent="0.3">
      <c r="A133" s="11"/>
      <c r="B133" s="12"/>
      <c r="C133" s="11"/>
      <c r="D133" s="11"/>
      <c r="E133" s="11"/>
    </row>
    <row r="134" spans="1:5" ht="15" x14ac:dyDescent="0.3">
      <c r="A134" s="11"/>
      <c r="B134" s="12"/>
      <c r="C134" s="11"/>
      <c r="D134" s="11"/>
      <c r="E134" s="11"/>
    </row>
    <row r="135" spans="1:5" ht="15" x14ac:dyDescent="0.3">
      <c r="A135" s="11"/>
      <c r="B135" s="12"/>
      <c r="C135" s="11"/>
      <c r="D135" s="11"/>
      <c r="E135" s="11"/>
    </row>
    <row r="136" spans="1:5" ht="15" x14ac:dyDescent="0.3">
      <c r="A136" s="11"/>
      <c r="B136" s="12"/>
      <c r="C136" s="11"/>
      <c r="D136" s="11"/>
      <c r="E136" s="11"/>
    </row>
    <row r="137" spans="1:5" ht="15" x14ac:dyDescent="0.3">
      <c r="A137" s="11"/>
      <c r="B137" s="12"/>
      <c r="C137" s="11"/>
      <c r="D137" s="11"/>
      <c r="E137" s="11"/>
    </row>
    <row r="138" spans="1:5" ht="15" x14ac:dyDescent="0.3">
      <c r="A138" s="11"/>
      <c r="B138" s="12"/>
      <c r="C138" s="11"/>
      <c r="D138" s="11"/>
      <c r="E138" s="11"/>
    </row>
    <row r="139" spans="1:5" ht="15" x14ac:dyDescent="0.3">
      <c r="A139" s="11"/>
      <c r="B139" s="12"/>
      <c r="C139" s="11"/>
      <c r="D139" s="11"/>
      <c r="E139" s="11"/>
    </row>
    <row r="140" spans="1:5" ht="15" x14ac:dyDescent="0.3">
      <c r="A140" s="11"/>
      <c r="B140" s="12"/>
      <c r="C140" s="11"/>
      <c r="D140" s="11"/>
      <c r="E140" s="11"/>
    </row>
    <row r="141" spans="1:5" ht="15" x14ac:dyDescent="0.3">
      <c r="A141" s="11"/>
      <c r="B141" s="12"/>
      <c r="C141" s="11"/>
      <c r="D141" s="11"/>
      <c r="E141" s="11"/>
    </row>
    <row r="142" spans="1:5" ht="15" x14ac:dyDescent="0.3">
      <c r="A142" s="11"/>
      <c r="B142" s="12"/>
      <c r="C142" s="11"/>
      <c r="D142" s="11"/>
      <c r="E142" s="11"/>
    </row>
    <row r="143" spans="1:5" ht="15" x14ac:dyDescent="0.3">
      <c r="A143" s="11"/>
      <c r="B143" s="12"/>
      <c r="C143" s="11"/>
      <c r="D143" s="11"/>
      <c r="E143" s="11"/>
    </row>
    <row r="144" spans="1:5" ht="15" x14ac:dyDescent="0.3">
      <c r="A144" s="11"/>
      <c r="B144" s="12"/>
      <c r="C144" s="11"/>
      <c r="D144" s="11"/>
      <c r="E144" s="11"/>
    </row>
    <row r="145" spans="1:5" ht="15" x14ac:dyDescent="0.3">
      <c r="A145" s="11"/>
      <c r="B145" s="12"/>
      <c r="C145" s="11"/>
      <c r="D145" s="11"/>
      <c r="E145" s="11"/>
    </row>
    <row r="146" spans="1:5" ht="15" x14ac:dyDescent="0.3">
      <c r="A146" s="11"/>
      <c r="B146" s="12"/>
      <c r="C146" s="11"/>
      <c r="D146" s="11"/>
      <c r="E146" s="11"/>
    </row>
    <row r="147" spans="1:5" ht="15" x14ac:dyDescent="0.3">
      <c r="A147" s="11"/>
      <c r="B147" s="12"/>
      <c r="C147" s="11"/>
      <c r="D147" s="11"/>
      <c r="E147" s="11"/>
    </row>
    <row r="148" spans="1:5" ht="15" x14ac:dyDescent="0.3">
      <c r="A148" s="11"/>
      <c r="B148" s="12"/>
      <c r="C148" s="11"/>
      <c r="D148" s="11"/>
      <c r="E148" s="11"/>
    </row>
    <row r="149" spans="1:5" ht="15" x14ac:dyDescent="0.3">
      <c r="A149" s="11"/>
      <c r="B149" s="12"/>
      <c r="C149" s="11"/>
      <c r="D149" s="11"/>
      <c r="E149" s="11"/>
    </row>
    <row r="150" spans="1:5" ht="15" x14ac:dyDescent="0.3">
      <c r="A150" s="11"/>
      <c r="B150" s="12"/>
      <c r="C150" s="11"/>
      <c r="D150" s="11"/>
      <c r="E150" s="11"/>
    </row>
    <row r="151" spans="1:5" ht="15" x14ac:dyDescent="0.3">
      <c r="A151" s="11"/>
      <c r="B151" s="12"/>
      <c r="C151" s="11"/>
      <c r="D151" s="11"/>
      <c r="E151" s="11"/>
    </row>
    <row r="152" spans="1:5" ht="15" x14ac:dyDescent="0.3">
      <c r="A152" s="11"/>
      <c r="B152" s="12"/>
      <c r="C152" s="11"/>
      <c r="D152" s="11"/>
      <c r="E152" s="11"/>
    </row>
    <row r="153" spans="1:5" ht="15" x14ac:dyDescent="0.3">
      <c r="A153" s="11"/>
      <c r="B153" s="12"/>
      <c r="C153" s="11"/>
      <c r="D153" s="11"/>
      <c r="E153" s="11"/>
    </row>
    <row r="154" spans="1:5" ht="15" x14ac:dyDescent="0.3">
      <c r="A154" s="11"/>
      <c r="B154" s="12"/>
      <c r="C154" s="11"/>
      <c r="D154" s="11"/>
      <c r="E154" s="11"/>
    </row>
    <row r="155" spans="1:5" ht="15" x14ac:dyDescent="0.3">
      <c r="A155" s="11"/>
      <c r="B155" s="12"/>
      <c r="C155" s="11"/>
      <c r="D155" s="11"/>
      <c r="E155" s="11"/>
    </row>
    <row r="156" spans="1:5" ht="15" x14ac:dyDescent="0.3">
      <c r="A156" s="11"/>
      <c r="B156" s="12"/>
      <c r="C156" s="11"/>
      <c r="D156" s="11"/>
      <c r="E156" s="11"/>
    </row>
    <row r="157" spans="1:5" ht="15" x14ac:dyDescent="0.3">
      <c r="A157" s="11"/>
      <c r="B157" s="12"/>
      <c r="C157" s="11"/>
      <c r="D157" s="11"/>
      <c r="E157" s="11"/>
    </row>
    <row r="158" spans="1:5" ht="15" x14ac:dyDescent="0.3">
      <c r="A158" s="11"/>
      <c r="B158" s="12"/>
      <c r="C158" s="11"/>
      <c r="D158" s="11"/>
      <c r="E158" s="11"/>
    </row>
    <row r="159" spans="1:5" ht="15" x14ac:dyDescent="0.3">
      <c r="A159" s="11"/>
      <c r="B159" s="12"/>
      <c r="C159" s="11"/>
      <c r="D159" s="11"/>
      <c r="E159" s="11"/>
    </row>
    <row r="160" spans="1:5" ht="15" x14ac:dyDescent="0.3">
      <c r="A160" s="11"/>
      <c r="B160" s="12"/>
      <c r="C160" s="11"/>
      <c r="D160" s="11"/>
      <c r="E160" s="11"/>
    </row>
    <row r="161" spans="1:5" ht="15" x14ac:dyDescent="0.3">
      <c r="A161" s="11"/>
      <c r="B161" s="12"/>
      <c r="C161" s="11"/>
      <c r="D161" s="11"/>
      <c r="E161" s="11"/>
    </row>
    <row r="162" spans="1:5" ht="15" x14ac:dyDescent="0.3">
      <c r="A162" s="11"/>
      <c r="B162" s="12"/>
      <c r="C162" s="11"/>
      <c r="D162" s="11"/>
      <c r="E162" s="11"/>
    </row>
    <row r="163" spans="1:5" ht="15" x14ac:dyDescent="0.3">
      <c r="A163" s="11"/>
      <c r="B163" s="12"/>
      <c r="C163" s="11"/>
      <c r="D163" s="11"/>
      <c r="E163" s="11"/>
    </row>
    <row r="164" spans="1:5" ht="15" x14ac:dyDescent="0.3">
      <c r="A164" s="11"/>
      <c r="B164" s="12"/>
      <c r="C164" s="11"/>
      <c r="D164" s="11"/>
      <c r="E164" s="11"/>
    </row>
    <row r="165" spans="1:5" ht="15" x14ac:dyDescent="0.3">
      <c r="A165" s="11"/>
      <c r="B165" s="12"/>
      <c r="C165" s="11"/>
      <c r="D165" s="11"/>
      <c r="E165" s="11"/>
    </row>
    <row r="166" spans="1:5" ht="15" x14ac:dyDescent="0.3">
      <c r="A166" s="11"/>
      <c r="B166" s="12"/>
      <c r="C166" s="11"/>
      <c r="D166" s="11"/>
      <c r="E166" s="11"/>
    </row>
    <row r="167" spans="1:5" ht="15" x14ac:dyDescent="0.3">
      <c r="A167" s="11"/>
      <c r="B167" s="12"/>
      <c r="C167" s="11"/>
      <c r="D167" s="11"/>
      <c r="E167" s="11"/>
    </row>
    <row r="168" spans="1:5" ht="15" x14ac:dyDescent="0.3">
      <c r="A168" s="11"/>
      <c r="B168" s="12"/>
      <c r="C168" s="11"/>
      <c r="D168" s="11"/>
      <c r="E168" s="11"/>
    </row>
    <row r="169" spans="1:5" ht="15" x14ac:dyDescent="0.3">
      <c r="A169" s="11"/>
      <c r="B169" s="12"/>
      <c r="C169" s="11"/>
      <c r="D169" s="11"/>
      <c r="E169" s="11"/>
    </row>
    <row r="170" spans="1:5" ht="15" x14ac:dyDescent="0.3">
      <c r="A170" s="11"/>
      <c r="B170" s="12"/>
      <c r="C170" s="11"/>
      <c r="D170" s="11"/>
      <c r="E170" s="11"/>
    </row>
    <row r="171" spans="1:5" ht="15" x14ac:dyDescent="0.3">
      <c r="A171" s="11"/>
      <c r="B171" s="12"/>
      <c r="C171" s="11"/>
      <c r="D171" s="11"/>
      <c r="E171" s="11"/>
    </row>
    <row r="172" spans="1:5" ht="15" x14ac:dyDescent="0.3">
      <c r="A172" s="11"/>
      <c r="B172" s="12"/>
      <c r="C172" s="11"/>
      <c r="D172" s="11"/>
      <c r="E172" s="11"/>
    </row>
    <row r="173" spans="1:5" ht="15" x14ac:dyDescent="0.3">
      <c r="A173" s="11"/>
      <c r="B173" s="12"/>
      <c r="C173" s="11"/>
      <c r="D173" s="11"/>
      <c r="E173" s="11"/>
    </row>
    <row r="174" spans="1:5" ht="15" x14ac:dyDescent="0.3">
      <c r="A174" s="11"/>
      <c r="B174" s="12"/>
      <c r="C174" s="11"/>
      <c r="D174" s="11"/>
      <c r="E174" s="11"/>
    </row>
    <row r="175" spans="1:5" ht="15" x14ac:dyDescent="0.3">
      <c r="A175" s="11"/>
      <c r="B175" s="12"/>
      <c r="C175" s="11"/>
      <c r="D175" s="11"/>
      <c r="E175" s="11"/>
    </row>
    <row r="176" spans="1:5" ht="15" x14ac:dyDescent="0.3">
      <c r="A176" s="11"/>
      <c r="B176" s="12"/>
      <c r="C176" s="11"/>
      <c r="D176" s="11"/>
      <c r="E176" s="11"/>
    </row>
    <row r="177" spans="1:5" ht="15" x14ac:dyDescent="0.3">
      <c r="A177" s="11"/>
      <c r="B177" s="12"/>
      <c r="C177" s="11"/>
      <c r="D177" s="11"/>
      <c r="E177" s="11"/>
    </row>
    <row r="178" spans="1:5" ht="15" x14ac:dyDescent="0.3">
      <c r="A178" s="11"/>
      <c r="B178" s="12"/>
      <c r="C178" s="11"/>
      <c r="D178" s="11"/>
      <c r="E178" s="11"/>
    </row>
    <row r="179" spans="1:5" ht="15" x14ac:dyDescent="0.3">
      <c r="A179" s="11"/>
      <c r="B179" s="12"/>
      <c r="C179" s="11"/>
      <c r="D179" s="11"/>
      <c r="E179" s="11"/>
    </row>
    <row r="180" spans="1:5" ht="15" x14ac:dyDescent="0.3">
      <c r="A180" s="11"/>
      <c r="B180" s="12"/>
      <c r="C180" s="11"/>
      <c r="D180" s="11"/>
      <c r="E180" s="11"/>
    </row>
    <row r="181" spans="1:5" ht="15" x14ac:dyDescent="0.3">
      <c r="A181" s="11"/>
      <c r="B181" s="12"/>
      <c r="C181" s="11"/>
      <c r="D181" s="11"/>
      <c r="E181" s="11"/>
    </row>
    <row r="182" spans="1:5" ht="15" x14ac:dyDescent="0.3">
      <c r="A182" s="11"/>
      <c r="B182" s="12"/>
      <c r="C182" s="11"/>
      <c r="D182" s="11"/>
      <c r="E182" s="11"/>
    </row>
    <row r="183" spans="1:5" ht="15" x14ac:dyDescent="0.3">
      <c r="A183" s="11"/>
      <c r="B183" s="12"/>
      <c r="C183" s="11"/>
      <c r="D183" s="11"/>
      <c r="E183" s="11"/>
    </row>
    <row r="184" spans="1:5" ht="15" x14ac:dyDescent="0.3">
      <c r="A184" s="11"/>
      <c r="B184" s="12"/>
      <c r="C184" s="11"/>
      <c r="D184" s="11"/>
      <c r="E184" s="11"/>
    </row>
    <row r="185" spans="1:5" ht="15" x14ac:dyDescent="0.3">
      <c r="A185" s="11"/>
      <c r="B185" s="12"/>
      <c r="C185" s="11"/>
      <c r="D185" s="11"/>
      <c r="E185" s="11"/>
    </row>
    <row r="186" spans="1:5" ht="15" x14ac:dyDescent="0.3">
      <c r="A186" s="11"/>
      <c r="B186" s="12"/>
      <c r="C186" s="11"/>
      <c r="D186" s="11"/>
      <c r="E186" s="11"/>
    </row>
    <row r="187" spans="1:5" ht="15" x14ac:dyDescent="0.3">
      <c r="A187" s="11"/>
      <c r="B187" s="12"/>
      <c r="C187" s="11"/>
      <c r="D187" s="11"/>
      <c r="E187" s="11"/>
    </row>
    <row r="188" spans="1:5" ht="15" x14ac:dyDescent="0.3">
      <c r="A188" s="11"/>
      <c r="B188" s="12"/>
      <c r="C188" s="11"/>
      <c r="D188" s="11"/>
      <c r="E188" s="11"/>
    </row>
    <row r="189" spans="1:5" ht="15" x14ac:dyDescent="0.3">
      <c r="A189" s="11"/>
      <c r="B189" s="12"/>
      <c r="C189" s="11"/>
      <c r="D189" s="11"/>
      <c r="E189" s="11"/>
    </row>
    <row r="190" spans="1:5" ht="15" x14ac:dyDescent="0.3">
      <c r="A190" s="11"/>
      <c r="B190" s="12"/>
      <c r="C190" s="11"/>
      <c r="D190" s="11"/>
      <c r="E190" s="11"/>
    </row>
    <row r="191" spans="1:5" ht="15" x14ac:dyDescent="0.3">
      <c r="A191" s="11"/>
      <c r="B191" s="12"/>
      <c r="C191" s="11"/>
      <c r="D191" s="11"/>
      <c r="E191" s="11"/>
    </row>
    <row r="192" spans="1:5" ht="15" x14ac:dyDescent="0.3">
      <c r="A192" s="11"/>
      <c r="B192" s="12"/>
      <c r="C192" s="11"/>
      <c r="D192" s="11"/>
      <c r="E192" s="11"/>
    </row>
    <row r="193" spans="1:5" ht="15" x14ac:dyDescent="0.3">
      <c r="A193" s="11"/>
      <c r="B193" s="12"/>
      <c r="C193" s="11"/>
      <c r="D193" s="11"/>
      <c r="E193" s="11"/>
    </row>
    <row r="194" spans="1:5" ht="15" x14ac:dyDescent="0.3">
      <c r="A194" s="11"/>
      <c r="B194" s="12"/>
      <c r="C194" s="11"/>
      <c r="D194" s="11"/>
      <c r="E194" s="11"/>
    </row>
    <row r="195" spans="1:5" ht="15" x14ac:dyDescent="0.3">
      <c r="A195" s="11"/>
      <c r="B195" s="12"/>
      <c r="C195" s="11"/>
      <c r="D195" s="11"/>
      <c r="E195" s="11"/>
    </row>
    <row r="196" spans="1:5" ht="15" x14ac:dyDescent="0.3">
      <c r="A196" s="11"/>
      <c r="B196" s="12"/>
      <c r="C196" s="11"/>
      <c r="D196" s="11"/>
      <c r="E196" s="11"/>
    </row>
    <row r="197" spans="1:5" ht="15" x14ac:dyDescent="0.3">
      <c r="A197" s="11"/>
      <c r="B197" s="12"/>
      <c r="C197" s="11"/>
      <c r="D197" s="11"/>
      <c r="E197" s="11"/>
    </row>
    <row r="198" spans="1:5" ht="15" x14ac:dyDescent="0.3">
      <c r="A198" s="11"/>
      <c r="B198" s="12"/>
      <c r="C198" s="11"/>
      <c r="D198" s="11"/>
      <c r="E198" s="11"/>
    </row>
    <row r="199" spans="1:5" ht="15" x14ac:dyDescent="0.3">
      <c r="A199" s="11"/>
      <c r="B199" s="12"/>
      <c r="C199" s="11"/>
      <c r="D199" s="11"/>
      <c r="E199" s="11"/>
    </row>
    <row r="200" spans="1:5" ht="15" x14ac:dyDescent="0.3">
      <c r="A200" s="11"/>
      <c r="B200" s="12"/>
      <c r="C200" s="11"/>
      <c r="D200" s="11"/>
      <c r="E200" s="11"/>
    </row>
    <row r="201" spans="1:5" ht="15" x14ac:dyDescent="0.3">
      <c r="A201" s="11"/>
      <c r="B201" s="12"/>
      <c r="C201" s="11"/>
      <c r="D201" s="11"/>
      <c r="E201" s="11"/>
    </row>
    <row r="202" spans="1:5" ht="15" x14ac:dyDescent="0.3">
      <c r="A202" s="11"/>
      <c r="B202" s="12"/>
      <c r="C202" s="11"/>
      <c r="D202" s="11"/>
      <c r="E202" s="11"/>
    </row>
    <row r="203" spans="1:5" ht="15" x14ac:dyDescent="0.3">
      <c r="A203" s="11"/>
      <c r="B203" s="12"/>
      <c r="C203" s="11"/>
      <c r="D203" s="11"/>
      <c r="E203" s="11"/>
    </row>
    <row r="204" spans="1:5" ht="15" x14ac:dyDescent="0.3">
      <c r="A204" s="11"/>
      <c r="B204" s="12"/>
      <c r="C204" s="11"/>
      <c r="D204" s="11"/>
      <c r="E204" s="11"/>
    </row>
    <row r="205" spans="1:5" ht="15" x14ac:dyDescent="0.3">
      <c r="A205" s="11"/>
      <c r="B205" s="12"/>
      <c r="C205" s="11"/>
      <c r="D205" s="11"/>
      <c r="E205" s="11"/>
    </row>
    <row r="206" spans="1:5" ht="15" x14ac:dyDescent="0.3">
      <c r="A206" s="11"/>
      <c r="B206" s="12"/>
      <c r="C206" s="11"/>
      <c r="D206" s="11"/>
      <c r="E206" s="11"/>
    </row>
    <row r="207" spans="1:5" ht="15" x14ac:dyDescent="0.3">
      <c r="A207" s="11"/>
      <c r="B207" s="12"/>
      <c r="C207" s="11"/>
      <c r="D207" s="11"/>
      <c r="E207" s="11"/>
    </row>
    <row r="208" spans="1:5" ht="15" x14ac:dyDescent="0.3">
      <c r="A208" s="11"/>
      <c r="B208" s="12"/>
      <c r="C208" s="11"/>
      <c r="D208" s="11"/>
      <c r="E208" s="11"/>
    </row>
    <row r="209" spans="1:5" ht="15" x14ac:dyDescent="0.3">
      <c r="A209" s="11"/>
      <c r="B209" s="12"/>
      <c r="C209" s="11"/>
      <c r="D209" s="11"/>
      <c r="E209" s="11"/>
    </row>
    <row r="210" spans="1:5" ht="15" x14ac:dyDescent="0.3">
      <c r="A210" s="11"/>
      <c r="B210" s="12"/>
      <c r="C210" s="11"/>
      <c r="D210" s="11"/>
      <c r="E210" s="11"/>
    </row>
    <row r="211" spans="1:5" ht="15" x14ac:dyDescent="0.3">
      <c r="A211" s="11"/>
      <c r="B211" s="12"/>
      <c r="C211" s="11"/>
      <c r="D211" s="11"/>
      <c r="E211" s="11"/>
    </row>
    <row r="212" spans="1:5" ht="15" x14ac:dyDescent="0.3">
      <c r="A212" s="11"/>
      <c r="B212" s="12"/>
      <c r="C212" s="11"/>
      <c r="D212" s="11"/>
      <c r="E212" s="11"/>
    </row>
    <row r="213" spans="1:5" ht="15" x14ac:dyDescent="0.3">
      <c r="A213" s="11"/>
      <c r="B213" s="12"/>
      <c r="C213" s="11"/>
      <c r="D213" s="11"/>
      <c r="E213" s="11"/>
    </row>
    <row r="214" spans="1:5" ht="15" x14ac:dyDescent="0.3">
      <c r="A214" s="11"/>
      <c r="B214" s="12"/>
      <c r="C214" s="11"/>
      <c r="D214" s="11"/>
      <c r="E214" s="11"/>
    </row>
    <row r="215" spans="1:5" ht="15" x14ac:dyDescent="0.3">
      <c r="A215" s="11"/>
      <c r="B215" s="12"/>
      <c r="C215" s="11"/>
      <c r="D215" s="11"/>
      <c r="E215" s="11"/>
    </row>
    <row r="216" spans="1:5" ht="15" x14ac:dyDescent="0.3">
      <c r="A216" s="11"/>
      <c r="B216" s="12"/>
      <c r="C216" s="11"/>
      <c r="D216" s="11"/>
      <c r="E216" s="11"/>
    </row>
    <row r="217" spans="1:5" ht="15" x14ac:dyDescent="0.3">
      <c r="A217" s="11"/>
      <c r="B217" s="12"/>
      <c r="C217" s="11"/>
      <c r="D217" s="11"/>
      <c r="E217" s="11"/>
    </row>
    <row r="218" spans="1:5" ht="15" x14ac:dyDescent="0.3">
      <c r="A218" s="11"/>
      <c r="B218" s="12"/>
      <c r="C218" s="11"/>
      <c r="D218" s="11"/>
      <c r="E218" s="11"/>
    </row>
    <row r="219" spans="1:5" ht="15" x14ac:dyDescent="0.3">
      <c r="A219" s="11"/>
      <c r="B219" s="12"/>
      <c r="C219" s="11"/>
      <c r="D219" s="11"/>
      <c r="E219" s="11"/>
    </row>
    <row r="220" spans="1:5" ht="15" x14ac:dyDescent="0.3">
      <c r="A220" s="11"/>
      <c r="B220" s="12"/>
      <c r="C220" s="11"/>
      <c r="D220" s="11"/>
      <c r="E220" s="11"/>
    </row>
    <row r="221" spans="1:5" ht="15" x14ac:dyDescent="0.3">
      <c r="A221" s="11"/>
      <c r="B221" s="12"/>
      <c r="C221" s="11"/>
      <c r="D221" s="11"/>
      <c r="E221" s="11"/>
    </row>
    <row r="222" spans="1:5" ht="15" x14ac:dyDescent="0.3">
      <c r="A222" s="11"/>
      <c r="B222" s="12"/>
      <c r="C222" s="11"/>
      <c r="D222" s="11"/>
      <c r="E222" s="11"/>
    </row>
    <row r="223" spans="1:5" ht="15" x14ac:dyDescent="0.3">
      <c r="A223" s="11"/>
      <c r="B223" s="12"/>
      <c r="C223" s="11"/>
      <c r="D223" s="11"/>
      <c r="E223" s="11"/>
    </row>
    <row r="224" spans="1:5" ht="15" x14ac:dyDescent="0.3">
      <c r="A224" s="11"/>
      <c r="B224" s="12"/>
      <c r="C224" s="11"/>
      <c r="D224" s="11"/>
      <c r="E224" s="11"/>
    </row>
    <row r="225" spans="1:5" ht="15" x14ac:dyDescent="0.3">
      <c r="A225" s="11"/>
      <c r="B225" s="12"/>
      <c r="C225" s="11"/>
      <c r="D225" s="11"/>
      <c r="E225" s="11"/>
    </row>
    <row r="226" spans="1:5" ht="15" x14ac:dyDescent="0.3">
      <c r="A226" s="11"/>
      <c r="B226" s="12"/>
      <c r="C226" s="11"/>
      <c r="D226" s="11"/>
      <c r="E226" s="11"/>
    </row>
    <row r="227" spans="1:5" ht="15" x14ac:dyDescent="0.3">
      <c r="A227" s="11"/>
      <c r="B227" s="12"/>
      <c r="C227" s="11"/>
      <c r="D227" s="11"/>
      <c r="E227" s="11"/>
    </row>
    <row r="228" spans="1:5" ht="15" x14ac:dyDescent="0.3">
      <c r="A228" s="11"/>
      <c r="B228" s="12"/>
      <c r="C228" s="11"/>
      <c r="D228" s="11"/>
      <c r="E228" s="11"/>
    </row>
    <row r="229" spans="1:5" ht="15" x14ac:dyDescent="0.3">
      <c r="A229" s="11"/>
      <c r="B229" s="12"/>
      <c r="C229" s="11"/>
      <c r="D229" s="11"/>
      <c r="E229" s="11"/>
    </row>
    <row r="230" spans="1:5" ht="15" x14ac:dyDescent="0.3">
      <c r="A230" s="11"/>
      <c r="B230" s="12"/>
      <c r="C230" s="11"/>
      <c r="D230" s="11"/>
      <c r="E230" s="11"/>
    </row>
    <row r="231" spans="1:5" ht="15" x14ac:dyDescent="0.3">
      <c r="A231" s="11"/>
      <c r="B231" s="12"/>
      <c r="C231" s="11"/>
      <c r="D231" s="11"/>
      <c r="E231" s="11"/>
    </row>
    <row r="232" spans="1:5" ht="15" x14ac:dyDescent="0.3">
      <c r="A232" s="11"/>
      <c r="B232" s="12"/>
      <c r="C232" s="11"/>
      <c r="D232" s="11"/>
      <c r="E232" s="11"/>
    </row>
    <row r="233" spans="1:5" ht="15" x14ac:dyDescent="0.3">
      <c r="A233" s="11"/>
      <c r="B233" s="12"/>
      <c r="C233" s="11"/>
      <c r="D233" s="11"/>
      <c r="E233" s="11"/>
    </row>
    <row r="234" spans="1:5" ht="15" x14ac:dyDescent="0.3">
      <c r="A234" s="11"/>
      <c r="B234" s="12"/>
      <c r="C234" s="11"/>
      <c r="D234" s="11"/>
      <c r="E234" s="11"/>
    </row>
    <row r="235" spans="1:5" ht="15" x14ac:dyDescent="0.3">
      <c r="A235" s="11"/>
      <c r="B235" s="12"/>
      <c r="C235" s="11"/>
      <c r="D235" s="11"/>
      <c r="E235" s="11"/>
    </row>
    <row r="236" spans="1:5" ht="15" x14ac:dyDescent="0.3">
      <c r="A236" s="11"/>
      <c r="B236" s="12"/>
      <c r="C236" s="11"/>
      <c r="D236" s="11"/>
      <c r="E236" s="11"/>
    </row>
    <row r="237" spans="1:5" ht="15" x14ac:dyDescent="0.3">
      <c r="A237" s="11"/>
      <c r="B237" s="12"/>
      <c r="C237" s="11"/>
      <c r="D237" s="11"/>
      <c r="E237" s="11"/>
    </row>
    <row r="238" spans="1:5" ht="15" x14ac:dyDescent="0.3">
      <c r="A238" s="11"/>
      <c r="B238" s="12"/>
      <c r="C238" s="11"/>
      <c r="D238" s="11"/>
      <c r="E238" s="11"/>
    </row>
    <row r="239" spans="1:5" ht="15" x14ac:dyDescent="0.3">
      <c r="A239" s="11"/>
      <c r="B239" s="12"/>
      <c r="C239" s="11"/>
      <c r="D239" s="11"/>
      <c r="E239" s="11"/>
    </row>
    <row r="240" spans="1:5" ht="15" x14ac:dyDescent="0.3">
      <c r="A240" s="11"/>
      <c r="B240" s="12"/>
      <c r="C240" s="11"/>
      <c r="D240" s="11"/>
      <c r="E240" s="11"/>
    </row>
    <row r="241" spans="1:5" ht="15" x14ac:dyDescent="0.3">
      <c r="A241" s="11"/>
      <c r="B241" s="12"/>
      <c r="C241" s="11"/>
      <c r="D241" s="11"/>
      <c r="E241" s="11"/>
    </row>
    <row r="242" spans="1:5" ht="15" x14ac:dyDescent="0.3">
      <c r="A242" s="11"/>
      <c r="B242" s="12"/>
      <c r="C242" s="11"/>
      <c r="D242" s="11"/>
      <c r="E242" s="11"/>
    </row>
    <row r="243" spans="1:5" ht="15" x14ac:dyDescent="0.3">
      <c r="A243" s="11"/>
      <c r="B243" s="12"/>
      <c r="C243" s="11"/>
      <c r="D243" s="11"/>
      <c r="E243" s="11"/>
    </row>
    <row r="244" spans="1:5" ht="15" x14ac:dyDescent="0.3">
      <c r="A244" s="11"/>
      <c r="B244" s="12"/>
      <c r="C244" s="11"/>
      <c r="D244" s="11"/>
      <c r="E244" s="11"/>
    </row>
    <row r="245" spans="1:5" ht="15" x14ac:dyDescent="0.3">
      <c r="A245" s="11"/>
      <c r="B245" s="12"/>
      <c r="C245" s="11"/>
      <c r="D245" s="11"/>
      <c r="E245" s="11"/>
    </row>
    <row r="246" spans="1:5" ht="15" x14ac:dyDescent="0.3">
      <c r="A246" s="11"/>
      <c r="B246" s="12"/>
      <c r="C246" s="11"/>
      <c r="D246" s="11"/>
      <c r="E246" s="11"/>
    </row>
    <row r="247" spans="1:5" ht="15" x14ac:dyDescent="0.3">
      <c r="A247" s="11"/>
      <c r="B247" s="12"/>
      <c r="C247" s="11"/>
      <c r="D247" s="11"/>
      <c r="E247" s="11"/>
    </row>
    <row r="248" spans="1:5" ht="15" x14ac:dyDescent="0.3">
      <c r="A248" s="11"/>
      <c r="B248" s="12"/>
      <c r="C248" s="11"/>
      <c r="D248" s="11"/>
      <c r="E248" s="11"/>
    </row>
    <row r="249" spans="1:5" ht="15" x14ac:dyDescent="0.3">
      <c r="A249" s="11"/>
      <c r="B249" s="12"/>
      <c r="C249" s="11"/>
      <c r="D249" s="11"/>
      <c r="E249" s="11"/>
    </row>
    <row r="250" spans="1:5" ht="15" x14ac:dyDescent="0.3">
      <c r="A250" s="11"/>
      <c r="B250" s="12"/>
      <c r="C250" s="11"/>
      <c r="D250" s="11"/>
      <c r="E250" s="11"/>
    </row>
    <row r="251" spans="1:5" ht="15" x14ac:dyDescent="0.3">
      <c r="A251" s="11"/>
      <c r="B251" s="12"/>
      <c r="C251" s="11"/>
      <c r="D251" s="11"/>
      <c r="E251" s="11"/>
    </row>
    <row r="252" spans="1:5" ht="15" x14ac:dyDescent="0.3">
      <c r="A252" s="11"/>
      <c r="B252" s="12"/>
      <c r="C252" s="11"/>
      <c r="D252" s="11"/>
      <c r="E252" s="11"/>
    </row>
    <row r="253" spans="1:5" ht="15" x14ac:dyDescent="0.3">
      <c r="A253" s="11"/>
      <c r="B253" s="12"/>
      <c r="C253" s="11"/>
      <c r="D253" s="11"/>
      <c r="E253" s="11"/>
    </row>
    <row r="254" spans="1:5" ht="15" x14ac:dyDescent="0.3">
      <c r="A254" s="11"/>
      <c r="B254" s="12"/>
      <c r="C254" s="11"/>
      <c r="D254" s="11"/>
      <c r="E254" s="11"/>
    </row>
    <row r="255" spans="1:5" ht="15" x14ac:dyDescent="0.3">
      <c r="A255" s="11"/>
      <c r="B255" s="12"/>
      <c r="C255" s="11"/>
      <c r="D255" s="11"/>
      <c r="E255" s="11"/>
    </row>
    <row r="256" spans="1:5" ht="15" x14ac:dyDescent="0.3">
      <c r="A256" s="11"/>
      <c r="B256" s="12"/>
      <c r="C256" s="11"/>
      <c r="D256" s="11"/>
      <c r="E256" s="11"/>
    </row>
    <row r="257" spans="1:5" ht="15" x14ac:dyDescent="0.3">
      <c r="A257" s="11"/>
      <c r="B257" s="12"/>
      <c r="C257" s="11"/>
      <c r="D257" s="11"/>
      <c r="E257" s="11"/>
    </row>
    <row r="258" spans="1:5" ht="15" x14ac:dyDescent="0.3">
      <c r="A258" s="11"/>
      <c r="B258" s="12"/>
      <c r="C258" s="11"/>
      <c r="D258" s="11"/>
      <c r="E258" s="11"/>
    </row>
    <row r="259" spans="1:5" ht="15" x14ac:dyDescent="0.3">
      <c r="A259" s="11"/>
      <c r="B259" s="12"/>
      <c r="C259" s="11"/>
      <c r="D259" s="11"/>
      <c r="E259" s="11"/>
    </row>
    <row r="260" spans="1:5" ht="15" x14ac:dyDescent="0.3">
      <c r="A260" s="11"/>
      <c r="B260" s="12"/>
      <c r="C260" s="11"/>
      <c r="D260" s="11"/>
      <c r="E260" s="11"/>
    </row>
    <row r="261" spans="1:5" ht="15" x14ac:dyDescent="0.3">
      <c r="A261" s="11"/>
      <c r="B261" s="12"/>
      <c r="C261" s="11"/>
      <c r="D261" s="11"/>
      <c r="E261" s="11"/>
    </row>
    <row r="262" spans="1:5" ht="15" x14ac:dyDescent="0.3">
      <c r="A262" s="11"/>
      <c r="B262" s="12"/>
      <c r="C262" s="11"/>
      <c r="D262" s="11"/>
      <c r="E262" s="11"/>
    </row>
    <row r="263" spans="1:5" ht="15" x14ac:dyDescent="0.3">
      <c r="A263" s="11"/>
      <c r="B263" s="12"/>
      <c r="C263" s="11"/>
      <c r="D263" s="11"/>
      <c r="E263" s="11"/>
    </row>
    <row r="264" spans="1:5" ht="15" x14ac:dyDescent="0.3">
      <c r="A264" s="11"/>
      <c r="B264" s="12"/>
      <c r="C264" s="11"/>
      <c r="D264" s="11"/>
      <c r="E264" s="11"/>
    </row>
    <row r="265" spans="1:5" ht="15" x14ac:dyDescent="0.3">
      <c r="A265" s="11"/>
      <c r="B265" s="12"/>
      <c r="C265" s="11"/>
      <c r="D265" s="11"/>
      <c r="E265" s="11"/>
    </row>
    <row r="266" spans="1:5" ht="15" x14ac:dyDescent="0.3">
      <c r="A266" s="11"/>
      <c r="B266" s="12"/>
      <c r="C266" s="11"/>
      <c r="D266" s="11"/>
      <c r="E266" s="11"/>
    </row>
    <row r="267" spans="1:5" ht="15" x14ac:dyDescent="0.3">
      <c r="A267" s="11"/>
      <c r="B267" s="12"/>
      <c r="C267" s="11"/>
      <c r="D267" s="11"/>
      <c r="E267" s="11"/>
    </row>
    <row r="268" spans="1:5" ht="15" x14ac:dyDescent="0.3">
      <c r="A268" s="11"/>
      <c r="B268" s="12"/>
      <c r="C268" s="11"/>
      <c r="D268" s="11"/>
      <c r="E268" s="11"/>
    </row>
    <row r="269" spans="1:5" ht="15" x14ac:dyDescent="0.3">
      <c r="A269" s="11"/>
      <c r="B269" s="12"/>
      <c r="C269" s="11"/>
      <c r="D269" s="11"/>
      <c r="E269" s="11"/>
    </row>
    <row r="270" spans="1:5" ht="15" x14ac:dyDescent="0.3">
      <c r="A270" s="11"/>
      <c r="B270" s="12"/>
      <c r="C270" s="11"/>
      <c r="D270" s="11"/>
      <c r="E270" s="11"/>
    </row>
    <row r="271" spans="1:5" ht="15" x14ac:dyDescent="0.3">
      <c r="A271" s="11"/>
      <c r="B271" s="12"/>
      <c r="C271" s="11"/>
      <c r="D271" s="11"/>
      <c r="E271" s="11"/>
    </row>
    <row r="272" spans="1:5" ht="15" x14ac:dyDescent="0.3">
      <c r="A272" s="11"/>
      <c r="B272" s="12"/>
      <c r="C272" s="11"/>
      <c r="D272" s="11"/>
      <c r="E272" s="11"/>
    </row>
    <row r="273" spans="1:5" ht="15" x14ac:dyDescent="0.3">
      <c r="A273" s="11"/>
      <c r="B273" s="12"/>
      <c r="C273" s="11"/>
      <c r="D273" s="11"/>
      <c r="E273" s="11"/>
    </row>
    <row r="274" spans="1:5" ht="15" x14ac:dyDescent="0.3">
      <c r="A274" s="11"/>
      <c r="B274" s="12"/>
      <c r="C274" s="11"/>
      <c r="D274" s="11"/>
      <c r="E274" s="11"/>
    </row>
    <row r="275" spans="1:5" ht="15" x14ac:dyDescent="0.3">
      <c r="A275" s="11"/>
      <c r="B275" s="12"/>
      <c r="C275" s="11"/>
      <c r="D275" s="11"/>
      <c r="E275" s="11"/>
    </row>
    <row r="276" spans="1:5" ht="15" x14ac:dyDescent="0.3">
      <c r="A276" s="11"/>
      <c r="B276" s="12"/>
      <c r="C276" s="11"/>
      <c r="D276" s="11"/>
      <c r="E276" s="11"/>
    </row>
    <row r="277" spans="1:5" ht="15" x14ac:dyDescent="0.3">
      <c r="A277" s="11"/>
      <c r="B277" s="12"/>
      <c r="C277" s="11"/>
      <c r="D277" s="11"/>
      <c r="E277" s="11"/>
    </row>
    <row r="278" spans="1:5" ht="15" x14ac:dyDescent="0.3">
      <c r="A278" s="11"/>
      <c r="B278" s="12"/>
      <c r="C278" s="11"/>
      <c r="D278" s="11"/>
      <c r="E278" s="11"/>
    </row>
    <row r="279" spans="1:5" ht="15" x14ac:dyDescent="0.3">
      <c r="A279" s="11"/>
      <c r="B279" s="12"/>
      <c r="C279" s="11"/>
      <c r="D279" s="11"/>
      <c r="E279" s="11"/>
    </row>
    <row r="280" spans="1:5" ht="15" x14ac:dyDescent="0.3">
      <c r="A280" s="11"/>
      <c r="B280" s="12"/>
      <c r="C280" s="11"/>
      <c r="D280" s="11"/>
      <c r="E280" s="11"/>
    </row>
    <row r="281" spans="1:5" ht="15" x14ac:dyDescent="0.3">
      <c r="A281" s="11"/>
      <c r="B281" s="12"/>
      <c r="C281" s="11"/>
      <c r="D281" s="11"/>
      <c r="E281" s="11"/>
    </row>
    <row r="282" spans="1:5" ht="15" x14ac:dyDescent="0.3">
      <c r="A282" s="11"/>
      <c r="B282" s="12"/>
      <c r="C282" s="11"/>
      <c r="D282" s="11"/>
      <c r="E282" s="11"/>
    </row>
    <row r="283" spans="1:5" ht="15" x14ac:dyDescent="0.3">
      <c r="A283" s="11"/>
      <c r="B283" s="12"/>
      <c r="C283" s="11"/>
      <c r="D283" s="11"/>
      <c r="E283" s="11"/>
    </row>
    <row r="284" spans="1:5" ht="15" x14ac:dyDescent="0.3">
      <c r="A284" s="11"/>
      <c r="B284" s="12"/>
      <c r="C284" s="11"/>
      <c r="D284" s="11"/>
      <c r="E284" s="11"/>
    </row>
    <row r="285" spans="1:5" ht="15" x14ac:dyDescent="0.3">
      <c r="A285" s="11"/>
      <c r="B285" s="12"/>
      <c r="C285" s="11"/>
      <c r="D285" s="11"/>
      <c r="E285" s="11"/>
    </row>
    <row r="286" spans="1:5" ht="15" x14ac:dyDescent="0.3">
      <c r="A286" s="11"/>
      <c r="B286" s="12"/>
      <c r="C286" s="11"/>
      <c r="D286" s="11"/>
      <c r="E286" s="11"/>
    </row>
    <row r="287" spans="1:5" ht="15" x14ac:dyDescent="0.3">
      <c r="A287" s="11"/>
      <c r="B287" s="12"/>
      <c r="C287" s="11"/>
      <c r="D287" s="11"/>
      <c r="E287" s="11"/>
    </row>
    <row r="288" spans="1:5" ht="15" x14ac:dyDescent="0.3">
      <c r="A288" s="11"/>
      <c r="B288" s="12"/>
      <c r="C288" s="11"/>
      <c r="D288" s="11"/>
      <c r="E288" s="11"/>
    </row>
    <row r="289" spans="1:5" ht="15" x14ac:dyDescent="0.3">
      <c r="A289" s="11"/>
      <c r="B289" s="12"/>
      <c r="C289" s="11"/>
      <c r="D289" s="11"/>
      <c r="E289" s="11"/>
    </row>
    <row r="290" spans="1:5" ht="15" x14ac:dyDescent="0.3">
      <c r="A290" s="11"/>
      <c r="B290" s="12"/>
      <c r="C290" s="11"/>
      <c r="D290" s="11"/>
      <c r="E290" s="11"/>
    </row>
    <row r="291" spans="1:5" ht="15" x14ac:dyDescent="0.3">
      <c r="A291" s="11"/>
      <c r="B291" s="12"/>
      <c r="C291" s="11"/>
      <c r="D291" s="11"/>
      <c r="E291" s="11"/>
    </row>
    <row r="292" spans="1:5" ht="15" x14ac:dyDescent="0.3">
      <c r="A292" s="11"/>
      <c r="B292" s="12"/>
      <c r="C292" s="11"/>
      <c r="D292" s="11"/>
      <c r="E292" s="11"/>
    </row>
    <row r="293" spans="1:5" ht="15" x14ac:dyDescent="0.3">
      <c r="A293" s="11"/>
      <c r="B293" s="12"/>
      <c r="C293" s="11"/>
      <c r="D293" s="11"/>
      <c r="E293" s="11"/>
    </row>
    <row r="294" spans="1:5" ht="15" x14ac:dyDescent="0.3">
      <c r="A294" s="11"/>
      <c r="B294" s="12"/>
      <c r="C294" s="11"/>
      <c r="D294" s="11"/>
      <c r="E294" s="11"/>
    </row>
    <row r="295" spans="1:5" ht="15" x14ac:dyDescent="0.3">
      <c r="A295" s="11"/>
      <c r="B295" s="12"/>
      <c r="C295" s="11"/>
      <c r="D295" s="11"/>
      <c r="E295" s="11"/>
    </row>
    <row r="296" spans="1:5" ht="15" x14ac:dyDescent="0.3">
      <c r="A296" s="11"/>
      <c r="B296" s="12"/>
      <c r="C296" s="11"/>
      <c r="D296" s="11"/>
      <c r="E296" s="11"/>
    </row>
    <row r="297" spans="1:5" ht="15" x14ac:dyDescent="0.3">
      <c r="A297" s="11"/>
      <c r="B297" s="12"/>
      <c r="C297" s="11"/>
      <c r="D297" s="11"/>
      <c r="E297" s="11"/>
    </row>
    <row r="298" spans="1:5" ht="15" x14ac:dyDescent="0.3">
      <c r="A298" s="11"/>
      <c r="B298" s="12"/>
      <c r="C298" s="11"/>
      <c r="D298" s="11"/>
      <c r="E298" s="11"/>
    </row>
    <row r="299" spans="1:5" ht="15" x14ac:dyDescent="0.3">
      <c r="A299" s="11"/>
      <c r="B299" s="12"/>
      <c r="C299" s="11"/>
      <c r="D299" s="11"/>
      <c r="E299" s="11"/>
    </row>
    <row r="300" spans="1:5" ht="15" x14ac:dyDescent="0.3">
      <c r="A300" s="11"/>
      <c r="B300" s="12"/>
      <c r="C300" s="11"/>
      <c r="D300" s="11"/>
      <c r="E300" s="11"/>
    </row>
    <row r="301" spans="1:5" ht="15" x14ac:dyDescent="0.3">
      <c r="A301" s="11"/>
      <c r="B301" s="12"/>
      <c r="C301" s="11"/>
      <c r="D301" s="11"/>
      <c r="E301" s="11"/>
    </row>
    <row r="302" spans="1:5" ht="15" x14ac:dyDescent="0.3">
      <c r="A302" s="11"/>
      <c r="B302" s="12"/>
      <c r="C302" s="11"/>
      <c r="D302" s="11"/>
      <c r="E302" s="11"/>
    </row>
    <row r="303" spans="1:5" ht="15" x14ac:dyDescent="0.3">
      <c r="A303" s="11"/>
      <c r="B303" s="12"/>
      <c r="C303" s="11"/>
      <c r="D303" s="11"/>
      <c r="E303" s="11"/>
    </row>
    <row r="304" spans="1:5" ht="15" x14ac:dyDescent="0.3">
      <c r="A304" s="11"/>
      <c r="B304" s="12"/>
      <c r="C304" s="11"/>
      <c r="D304" s="11"/>
      <c r="E304" s="11"/>
    </row>
    <row r="305" spans="1:5" ht="15" x14ac:dyDescent="0.3">
      <c r="A305" s="11"/>
      <c r="B305" s="12"/>
      <c r="C305" s="11"/>
      <c r="D305" s="11"/>
      <c r="E305" s="11"/>
    </row>
    <row r="306" spans="1:5" ht="15" x14ac:dyDescent="0.3">
      <c r="A306" s="11"/>
      <c r="B306" s="12"/>
      <c r="C306" s="11"/>
      <c r="D306" s="11"/>
      <c r="E306" s="11"/>
    </row>
    <row r="307" spans="1:5" ht="15" x14ac:dyDescent="0.3">
      <c r="A307" s="11"/>
      <c r="B307" s="12"/>
      <c r="C307" s="11"/>
      <c r="D307" s="11"/>
      <c r="E307" s="11"/>
    </row>
    <row r="308" spans="1:5" ht="15" x14ac:dyDescent="0.3">
      <c r="A308" s="11"/>
      <c r="B308" s="12"/>
      <c r="C308" s="11"/>
      <c r="D308" s="11"/>
      <c r="E308" s="11"/>
    </row>
    <row r="309" spans="1:5" ht="15" x14ac:dyDescent="0.3">
      <c r="A309" s="11"/>
      <c r="B309" s="12"/>
      <c r="C309" s="11"/>
      <c r="D309" s="11"/>
      <c r="E309" s="11"/>
    </row>
    <row r="310" spans="1:5" ht="15" x14ac:dyDescent="0.3">
      <c r="A310" s="11"/>
      <c r="B310" s="12"/>
      <c r="C310" s="11"/>
      <c r="D310" s="11"/>
      <c r="E310" s="11"/>
    </row>
    <row r="311" spans="1:5" ht="15" x14ac:dyDescent="0.3">
      <c r="A311" s="11"/>
      <c r="B311" s="12"/>
      <c r="C311" s="11"/>
      <c r="D311" s="11"/>
      <c r="E311" s="11"/>
    </row>
    <row r="312" spans="1:5" ht="15" x14ac:dyDescent="0.3">
      <c r="A312" s="11"/>
      <c r="B312" s="12"/>
      <c r="C312" s="11"/>
      <c r="D312" s="11"/>
      <c r="E312" s="11"/>
    </row>
    <row r="313" spans="1:5" ht="15" x14ac:dyDescent="0.3">
      <c r="A313" s="11"/>
      <c r="B313" s="12"/>
      <c r="C313" s="11"/>
      <c r="D313" s="11"/>
      <c r="E313" s="11"/>
    </row>
    <row r="314" spans="1:5" ht="15" x14ac:dyDescent="0.3">
      <c r="A314" s="11"/>
      <c r="B314" s="12"/>
      <c r="C314" s="11"/>
      <c r="D314" s="11"/>
      <c r="E314" s="11"/>
    </row>
    <row r="315" spans="1:5" ht="15" x14ac:dyDescent="0.3">
      <c r="A315" s="11"/>
      <c r="B315" s="12"/>
      <c r="C315" s="11"/>
      <c r="D315" s="11"/>
      <c r="E315" s="11"/>
    </row>
    <row r="316" spans="1:5" ht="15" x14ac:dyDescent="0.3">
      <c r="A316" s="11"/>
      <c r="B316" s="12"/>
      <c r="C316" s="11"/>
      <c r="D316" s="11"/>
      <c r="E316" s="11"/>
    </row>
    <row r="317" spans="1:5" ht="15" x14ac:dyDescent="0.3">
      <c r="A317" s="11"/>
      <c r="B317" s="12"/>
      <c r="C317" s="11"/>
      <c r="D317" s="11"/>
      <c r="E317" s="11"/>
    </row>
    <row r="318" spans="1:5" ht="15" x14ac:dyDescent="0.3">
      <c r="A318" s="11"/>
      <c r="B318" s="12"/>
      <c r="C318" s="11"/>
      <c r="D318" s="11"/>
      <c r="E318" s="11"/>
    </row>
    <row r="319" spans="1:5" ht="15" x14ac:dyDescent="0.3">
      <c r="A319" s="11"/>
      <c r="B319" s="12"/>
      <c r="C319" s="11"/>
      <c r="D319" s="11"/>
      <c r="E319" s="11"/>
    </row>
    <row r="320" spans="1:5" ht="15" x14ac:dyDescent="0.3">
      <c r="A320" s="11"/>
      <c r="B320" s="12"/>
      <c r="C320" s="11"/>
      <c r="D320" s="11"/>
      <c r="E320" s="11"/>
    </row>
    <row r="321" spans="1:5" ht="15" x14ac:dyDescent="0.3">
      <c r="A321" s="11"/>
      <c r="B321" s="12"/>
      <c r="C321" s="11"/>
      <c r="D321" s="11"/>
      <c r="E321" s="11"/>
    </row>
    <row r="322" spans="1:5" ht="15" x14ac:dyDescent="0.3">
      <c r="A322" s="11"/>
      <c r="B322" s="12"/>
      <c r="C322" s="11"/>
      <c r="D322" s="11"/>
      <c r="E322" s="11"/>
    </row>
    <row r="323" spans="1:5" ht="15" x14ac:dyDescent="0.3">
      <c r="A323" s="11"/>
      <c r="B323" s="12"/>
      <c r="C323" s="11"/>
      <c r="D323" s="11"/>
      <c r="E323" s="11"/>
    </row>
    <row r="324" spans="1:5" ht="15" x14ac:dyDescent="0.3">
      <c r="A324" s="11"/>
      <c r="B324" s="12"/>
      <c r="C324" s="11"/>
      <c r="D324" s="11"/>
      <c r="E324" s="11"/>
    </row>
    <row r="325" spans="1:5" ht="15" x14ac:dyDescent="0.3">
      <c r="A325" s="11"/>
      <c r="B325" s="12"/>
      <c r="C325" s="11"/>
      <c r="D325" s="11"/>
      <c r="E325" s="11"/>
    </row>
    <row r="326" spans="1:5" ht="15" x14ac:dyDescent="0.3">
      <c r="A326" s="11"/>
      <c r="B326" s="12"/>
      <c r="C326" s="11"/>
      <c r="D326" s="11"/>
      <c r="E326" s="11"/>
    </row>
    <row r="327" spans="1:5" ht="15" x14ac:dyDescent="0.3">
      <c r="A327" s="11"/>
      <c r="B327" s="12"/>
      <c r="C327" s="11"/>
      <c r="D327" s="11"/>
      <c r="E327" s="11"/>
    </row>
    <row r="328" spans="1:5" ht="15" x14ac:dyDescent="0.3">
      <c r="A328" s="11"/>
      <c r="B328" s="12"/>
      <c r="C328" s="11"/>
      <c r="D328" s="11"/>
      <c r="E328" s="11"/>
    </row>
    <row r="329" spans="1:5" ht="15" x14ac:dyDescent="0.3">
      <c r="A329" s="11"/>
      <c r="B329" s="12"/>
      <c r="C329" s="11"/>
      <c r="D329" s="11"/>
      <c r="E329" s="11"/>
    </row>
    <row r="330" spans="1:5" ht="15" x14ac:dyDescent="0.3">
      <c r="A330" s="11"/>
      <c r="B330" s="12"/>
      <c r="C330" s="11"/>
      <c r="D330" s="11"/>
      <c r="E330" s="11"/>
    </row>
    <row r="331" spans="1:5" ht="15" x14ac:dyDescent="0.3">
      <c r="A331" s="11"/>
      <c r="B331" s="12"/>
      <c r="C331" s="11"/>
      <c r="D331" s="11"/>
      <c r="E331" s="11"/>
    </row>
    <row r="332" spans="1:5" ht="15" x14ac:dyDescent="0.3">
      <c r="A332" s="11"/>
      <c r="B332" s="12"/>
      <c r="C332" s="11"/>
      <c r="D332" s="11"/>
      <c r="E332" s="11"/>
    </row>
    <row r="333" spans="1:5" ht="15" x14ac:dyDescent="0.3">
      <c r="A333" s="11"/>
      <c r="B333" s="12"/>
      <c r="C333" s="11"/>
      <c r="D333" s="11"/>
      <c r="E333" s="11"/>
    </row>
    <row r="334" spans="1:5" ht="15" x14ac:dyDescent="0.3">
      <c r="A334" s="11"/>
      <c r="B334" s="12"/>
      <c r="C334" s="11"/>
      <c r="D334" s="11"/>
      <c r="E334" s="11"/>
    </row>
    <row r="335" spans="1:5" ht="15" x14ac:dyDescent="0.3">
      <c r="A335" s="11"/>
      <c r="B335" s="12"/>
      <c r="C335" s="11"/>
      <c r="D335" s="11"/>
      <c r="E335" s="11"/>
    </row>
    <row r="336" spans="1:5" ht="15" x14ac:dyDescent="0.3">
      <c r="A336" s="11"/>
      <c r="B336" s="12"/>
      <c r="C336" s="11"/>
      <c r="D336" s="11"/>
      <c r="E336" s="11"/>
    </row>
    <row r="337" spans="1:5" ht="15" x14ac:dyDescent="0.3">
      <c r="A337" s="11"/>
      <c r="B337" s="12"/>
      <c r="C337" s="11"/>
      <c r="D337" s="11"/>
      <c r="E337" s="11"/>
    </row>
    <row r="338" spans="1:5" ht="15" x14ac:dyDescent="0.3">
      <c r="A338" s="11"/>
      <c r="B338" s="12"/>
      <c r="C338" s="11"/>
      <c r="D338" s="11"/>
      <c r="E338" s="11"/>
    </row>
    <row r="339" spans="1:5" ht="15" x14ac:dyDescent="0.3">
      <c r="A339" s="11"/>
      <c r="B339" s="12"/>
      <c r="C339" s="11"/>
      <c r="D339" s="11"/>
      <c r="E339" s="11"/>
    </row>
    <row r="340" spans="1:5" ht="15" x14ac:dyDescent="0.3">
      <c r="A340" s="11"/>
      <c r="B340" s="12"/>
      <c r="C340" s="11"/>
      <c r="D340" s="11"/>
      <c r="E340" s="11"/>
    </row>
    <row r="341" spans="1:5" ht="15" x14ac:dyDescent="0.3">
      <c r="A341" s="11"/>
      <c r="B341" s="12"/>
      <c r="C341" s="11"/>
      <c r="D341" s="11"/>
      <c r="E341" s="11"/>
    </row>
    <row r="342" spans="1:5" ht="15" x14ac:dyDescent="0.3">
      <c r="A342" s="11"/>
      <c r="B342" s="12"/>
      <c r="C342" s="11"/>
      <c r="D342" s="11"/>
      <c r="E342" s="11"/>
    </row>
    <row r="343" spans="1:5" ht="15" x14ac:dyDescent="0.3">
      <c r="A343" s="11"/>
      <c r="B343" s="12"/>
      <c r="C343" s="11"/>
      <c r="D343" s="11"/>
      <c r="E343" s="11"/>
    </row>
    <row r="344" spans="1:5" ht="15" x14ac:dyDescent="0.3">
      <c r="A344" s="11"/>
      <c r="B344" s="12"/>
      <c r="C344" s="11"/>
      <c r="D344" s="11"/>
      <c r="E344" s="11"/>
    </row>
    <row r="345" spans="1:5" ht="15" x14ac:dyDescent="0.3">
      <c r="A345" s="11"/>
      <c r="B345" s="12"/>
      <c r="C345" s="11"/>
      <c r="D345" s="11"/>
      <c r="E345" s="11"/>
    </row>
    <row r="346" spans="1:5" ht="15" x14ac:dyDescent="0.3">
      <c r="A346" s="11"/>
      <c r="B346" s="12"/>
      <c r="C346" s="11"/>
      <c r="D346" s="11"/>
      <c r="E346" s="11"/>
    </row>
    <row r="347" spans="1:5" ht="15" x14ac:dyDescent="0.3">
      <c r="A347" s="11"/>
      <c r="B347" s="12"/>
      <c r="C347" s="11"/>
      <c r="D347" s="11"/>
      <c r="E347" s="11"/>
    </row>
    <row r="348" spans="1:5" ht="15" x14ac:dyDescent="0.3">
      <c r="A348" s="11"/>
      <c r="B348" s="12"/>
      <c r="C348" s="11"/>
      <c r="D348" s="11"/>
      <c r="E348" s="11"/>
    </row>
    <row r="349" spans="1:5" ht="15" x14ac:dyDescent="0.3">
      <c r="A349" s="11"/>
      <c r="B349" s="12"/>
      <c r="C349" s="11"/>
      <c r="D349" s="11"/>
      <c r="E349" s="11"/>
    </row>
    <row r="350" spans="1:5" ht="15" x14ac:dyDescent="0.3">
      <c r="A350" s="11"/>
      <c r="B350" s="12"/>
      <c r="C350" s="11"/>
      <c r="D350" s="11"/>
      <c r="E350" s="11"/>
    </row>
    <row r="351" spans="1:5" ht="15" x14ac:dyDescent="0.3">
      <c r="A351" s="11"/>
      <c r="B351" s="12"/>
      <c r="C351" s="11"/>
      <c r="D351" s="11"/>
      <c r="E351" s="11"/>
    </row>
    <row r="352" spans="1:5" ht="15" x14ac:dyDescent="0.3">
      <c r="A352" s="11"/>
      <c r="B352" s="12"/>
      <c r="C352" s="11"/>
      <c r="D352" s="11"/>
      <c r="E352" s="11"/>
    </row>
    <row r="353" spans="1:5" ht="15" x14ac:dyDescent="0.3">
      <c r="A353" s="11"/>
      <c r="B353" s="12"/>
      <c r="C353" s="11"/>
      <c r="D353" s="11"/>
      <c r="E353" s="11"/>
    </row>
    <row r="354" spans="1:5" ht="15" x14ac:dyDescent="0.3">
      <c r="A354" s="11"/>
      <c r="B354" s="12"/>
      <c r="C354" s="11"/>
      <c r="D354" s="11"/>
      <c r="E354" s="11"/>
    </row>
    <row r="355" spans="1:5" ht="15" x14ac:dyDescent="0.3">
      <c r="A355" s="11"/>
      <c r="B355" s="12"/>
      <c r="C355" s="11"/>
      <c r="D355" s="11"/>
      <c r="E355" s="11"/>
    </row>
    <row r="356" spans="1:5" ht="15" x14ac:dyDescent="0.3">
      <c r="A356" s="11"/>
      <c r="B356" s="12"/>
      <c r="C356" s="11"/>
      <c r="D356" s="11"/>
      <c r="E356" s="11"/>
    </row>
    <row r="357" spans="1:5" ht="15" x14ac:dyDescent="0.3">
      <c r="A357" s="11"/>
      <c r="B357" s="12"/>
      <c r="C357" s="11"/>
      <c r="D357" s="11"/>
      <c r="E357" s="11"/>
    </row>
    <row r="358" spans="1:5" ht="15" x14ac:dyDescent="0.3">
      <c r="A358" s="11"/>
      <c r="B358" s="12"/>
      <c r="C358" s="11"/>
      <c r="D358" s="11"/>
      <c r="E358" s="11"/>
    </row>
    <row r="359" spans="1:5" ht="15" x14ac:dyDescent="0.3">
      <c r="A359" s="11"/>
      <c r="B359" s="12"/>
      <c r="C359" s="11"/>
      <c r="D359" s="11"/>
      <c r="E359" s="11"/>
    </row>
    <row r="360" spans="1:5" ht="15" x14ac:dyDescent="0.3">
      <c r="A360" s="11"/>
      <c r="B360" s="12"/>
      <c r="C360" s="11"/>
      <c r="D360" s="11"/>
      <c r="E360" s="11"/>
    </row>
    <row r="361" spans="1:5" ht="15" x14ac:dyDescent="0.3">
      <c r="A361" s="11"/>
      <c r="B361" s="12"/>
      <c r="C361" s="11"/>
      <c r="D361" s="11"/>
      <c r="E361" s="11"/>
    </row>
    <row r="362" spans="1:5" ht="15" x14ac:dyDescent="0.3">
      <c r="A362" s="11"/>
      <c r="B362" s="12"/>
      <c r="C362" s="11"/>
      <c r="D362" s="11"/>
      <c r="E362" s="11"/>
    </row>
    <row r="363" spans="1:5" ht="15" x14ac:dyDescent="0.3">
      <c r="A363" s="11"/>
      <c r="B363" s="12"/>
      <c r="C363" s="11"/>
      <c r="D363" s="11"/>
      <c r="E363" s="11"/>
    </row>
    <row r="364" spans="1:5" ht="15" x14ac:dyDescent="0.3">
      <c r="A364" s="11"/>
      <c r="B364" s="12"/>
      <c r="C364" s="11"/>
      <c r="D364" s="11"/>
      <c r="E364" s="11"/>
    </row>
    <row r="365" spans="1:5" ht="15" x14ac:dyDescent="0.3">
      <c r="A365" s="11"/>
      <c r="B365" s="12"/>
      <c r="C365" s="11"/>
      <c r="D365" s="11"/>
      <c r="E365" s="11"/>
    </row>
    <row r="366" spans="1:5" ht="15" x14ac:dyDescent="0.3">
      <c r="A366" s="11"/>
      <c r="B366" s="12"/>
      <c r="C366" s="11"/>
      <c r="D366" s="11"/>
      <c r="E366" s="11"/>
    </row>
    <row r="367" spans="1:5" ht="15" x14ac:dyDescent="0.3">
      <c r="A367" s="11"/>
      <c r="B367" s="12"/>
      <c r="C367" s="11"/>
      <c r="D367" s="11"/>
      <c r="E367" s="11"/>
    </row>
    <row r="368" spans="1:5" ht="15" x14ac:dyDescent="0.3">
      <c r="A368" s="11"/>
      <c r="B368" s="12"/>
      <c r="C368" s="11"/>
      <c r="D368" s="11"/>
      <c r="E368" s="11"/>
    </row>
    <row r="369" spans="1:5" ht="15" x14ac:dyDescent="0.3">
      <c r="A369" s="11"/>
      <c r="B369" s="12"/>
      <c r="C369" s="11"/>
      <c r="D369" s="11"/>
      <c r="E369" s="11"/>
    </row>
    <row r="370" spans="1:5" ht="15" x14ac:dyDescent="0.3">
      <c r="A370" s="11"/>
      <c r="B370" s="12"/>
      <c r="C370" s="11"/>
      <c r="D370" s="11"/>
      <c r="E370" s="11"/>
    </row>
    <row r="371" spans="1:5" ht="15" x14ac:dyDescent="0.3">
      <c r="A371" s="11"/>
      <c r="B371" s="12"/>
      <c r="C371" s="11"/>
      <c r="D371" s="11"/>
      <c r="E371" s="11"/>
    </row>
    <row r="372" spans="1:5" ht="15" x14ac:dyDescent="0.3">
      <c r="A372" s="11"/>
      <c r="B372" s="12"/>
      <c r="C372" s="11"/>
      <c r="D372" s="11"/>
      <c r="E372" s="11"/>
    </row>
    <row r="373" spans="1:5" ht="15" x14ac:dyDescent="0.3">
      <c r="A373" s="11"/>
      <c r="B373" s="12"/>
      <c r="C373" s="11"/>
      <c r="D373" s="11"/>
      <c r="E373" s="11"/>
    </row>
    <row r="374" spans="1:5" ht="15" x14ac:dyDescent="0.3">
      <c r="A374" s="11"/>
      <c r="B374" s="12"/>
      <c r="C374" s="11"/>
      <c r="D374" s="11"/>
      <c r="E374" s="11"/>
    </row>
    <row r="375" spans="1:5" ht="15" x14ac:dyDescent="0.3">
      <c r="A375" s="11"/>
      <c r="B375" s="12"/>
      <c r="C375" s="11"/>
      <c r="D375" s="11"/>
      <c r="E375" s="11"/>
    </row>
    <row r="376" spans="1:5" ht="15" x14ac:dyDescent="0.3">
      <c r="A376" s="11"/>
      <c r="B376" s="12"/>
      <c r="C376" s="11"/>
      <c r="D376" s="11"/>
      <c r="E376" s="11"/>
    </row>
    <row r="377" spans="1:5" ht="15" x14ac:dyDescent="0.3">
      <c r="A377" s="11"/>
      <c r="B377" s="12"/>
      <c r="C377" s="11"/>
      <c r="D377" s="11"/>
      <c r="E377" s="11"/>
    </row>
    <row r="378" spans="1:5" ht="15" x14ac:dyDescent="0.3">
      <c r="A378" s="11"/>
      <c r="B378" s="12"/>
      <c r="C378" s="11"/>
      <c r="D378" s="11"/>
      <c r="E378" s="11"/>
    </row>
    <row r="379" spans="1:5" ht="15" x14ac:dyDescent="0.3">
      <c r="A379" s="11"/>
      <c r="B379" s="12"/>
      <c r="C379" s="11"/>
      <c r="D379" s="11"/>
      <c r="E379" s="11"/>
    </row>
    <row r="380" spans="1:5" ht="15" x14ac:dyDescent="0.3">
      <c r="A380" s="11"/>
      <c r="B380" s="12"/>
      <c r="C380" s="11"/>
      <c r="D380" s="11"/>
      <c r="E380" s="11"/>
    </row>
    <row r="381" spans="1:5" ht="15" x14ac:dyDescent="0.3">
      <c r="A381" s="11"/>
      <c r="B381" s="12"/>
      <c r="C381" s="11"/>
      <c r="D381" s="11"/>
      <c r="E381" s="11"/>
    </row>
    <row r="382" spans="1:5" ht="15" x14ac:dyDescent="0.3">
      <c r="A382" s="11"/>
      <c r="B382" s="12"/>
      <c r="C382" s="11"/>
      <c r="D382" s="11"/>
      <c r="E382" s="11"/>
    </row>
    <row r="383" spans="1:5" ht="15" x14ac:dyDescent="0.3">
      <c r="A383" s="11"/>
      <c r="B383" s="12"/>
      <c r="C383" s="11"/>
      <c r="D383" s="11"/>
      <c r="E383" s="11"/>
    </row>
    <row r="384" spans="1:5" ht="15" x14ac:dyDescent="0.3">
      <c r="A384" s="11"/>
      <c r="B384" s="12"/>
      <c r="C384" s="11"/>
      <c r="D384" s="11"/>
      <c r="E384" s="11"/>
    </row>
    <row r="385" spans="1:5" ht="15" x14ac:dyDescent="0.3">
      <c r="A385" s="11"/>
      <c r="B385" s="12"/>
      <c r="C385" s="11"/>
      <c r="D385" s="11"/>
      <c r="E385" s="11"/>
    </row>
    <row r="386" spans="1:5" ht="15" x14ac:dyDescent="0.3">
      <c r="A386" s="11"/>
      <c r="B386" s="12"/>
      <c r="C386" s="11"/>
      <c r="D386" s="11"/>
      <c r="E386" s="11"/>
    </row>
    <row r="387" spans="1:5" ht="15" x14ac:dyDescent="0.3">
      <c r="A387" s="11"/>
      <c r="B387" s="12"/>
      <c r="C387" s="11"/>
      <c r="D387" s="11"/>
      <c r="E387" s="11"/>
    </row>
    <row r="388" spans="1:5" ht="15" x14ac:dyDescent="0.3">
      <c r="A388" s="11"/>
      <c r="B388" s="12"/>
      <c r="C388" s="11"/>
      <c r="D388" s="11"/>
      <c r="E388" s="11"/>
    </row>
    <row r="389" spans="1:5" ht="15" x14ac:dyDescent="0.3">
      <c r="A389" s="11"/>
      <c r="B389" s="12"/>
      <c r="C389" s="11"/>
      <c r="D389" s="11"/>
      <c r="E389" s="11"/>
    </row>
    <row r="390" spans="1:5" ht="15" x14ac:dyDescent="0.3">
      <c r="A390" s="11"/>
      <c r="B390" s="12"/>
      <c r="C390" s="11"/>
      <c r="D390" s="11"/>
      <c r="E390" s="11"/>
    </row>
    <row r="391" spans="1:5" ht="15" x14ac:dyDescent="0.3">
      <c r="A391" s="11"/>
      <c r="B391" s="12"/>
      <c r="C391" s="11"/>
      <c r="D391" s="11"/>
      <c r="E391" s="11"/>
    </row>
    <row r="392" spans="1:5" ht="15" x14ac:dyDescent="0.3">
      <c r="A392" s="11"/>
      <c r="B392" s="12"/>
      <c r="C392" s="11"/>
      <c r="D392" s="11"/>
      <c r="E392" s="11"/>
    </row>
    <row r="393" spans="1:5" ht="15" x14ac:dyDescent="0.3">
      <c r="A393" s="11"/>
      <c r="B393" s="12"/>
      <c r="C393" s="11"/>
      <c r="D393" s="11"/>
      <c r="E393" s="11"/>
    </row>
    <row r="394" spans="1:5" ht="15" x14ac:dyDescent="0.3">
      <c r="A394" s="11"/>
      <c r="B394" s="12"/>
      <c r="C394" s="11"/>
      <c r="D394" s="11"/>
      <c r="E394" s="11"/>
    </row>
    <row r="395" spans="1:5" ht="15" x14ac:dyDescent="0.3">
      <c r="A395" s="11"/>
      <c r="B395" s="12"/>
      <c r="C395" s="11"/>
      <c r="D395" s="11"/>
      <c r="E395" s="11"/>
    </row>
    <row r="396" spans="1:5" ht="15" x14ac:dyDescent="0.3">
      <c r="A396" s="11"/>
      <c r="B396" s="12"/>
      <c r="C396" s="11"/>
      <c r="D396" s="11"/>
      <c r="E396" s="11"/>
    </row>
    <row r="397" spans="1:5" ht="15" x14ac:dyDescent="0.3">
      <c r="A397" s="11"/>
      <c r="B397" s="12"/>
      <c r="C397" s="11"/>
      <c r="D397" s="11"/>
      <c r="E397" s="11"/>
    </row>
    <row r="398" spans="1:5" ht="15" x14ac:dyDescent="0.3">
      <c r="A398" s="11"/>
      <c r="B398" s="12"/>
      <c r="C398" s="11"/>
      <c r="D398" s="11"/>
      <c r="E398" s="11"/>
    </row>
    <row r="399" spans="1:5" ht="15" x14ac:dyDescent="0.3">
      <c r="A399" s="11"/>
      <c r="B399" s="12"/>
      <c r="C399" s="11"/>
      <c r="D399" s="11"/>
      <c r="E399" s="11"/>
    </row>
    <row r="400" spans="1:5" ht="15" x14ac:dyDescent="0.3">
      <c r="A400" s="11"/>
      <c r="B400" s="12"/>
      <c r="C400" s="11"/>
      <c r="D400" s="11"/>
      <c r="E400" s="11"/>
    </row>
    <row r="401" spans="1:5" ht="15" x14ac:dyDescent="0.3">
      <c r="A401" s="11"/>
      <c r="B401" s="12"/>
      <c r="C401" s="11"/>
      <c r="D401" s="11"/>
      <c r="E401" s="11"/>
    </row>
    <row r="402" spans="1:5" ht="15" x14ac:dyDescent="0.3">
      <c r="A402" s="11"/>
      <c r="B402" s="12"/>
      <c r="C402" s="11"/>
      <c r="D402" s="11"/>
      <c r="E402" s="11"/>
    </row>
    <row r="403" spans="1:5" ht="15" x14ac:dyDescent="0.3">
      <c r="A403" s="11"/>
      <c r="B403" s="12"/>
      <c r="C403" s="11"/>
      <c r="D403" s="11"/>
      <c r="E403" s="11"/>
    </row>
    <row r="404" spans="1:5" ht="15" x14ac:dyDescent="0.3">
      <c r="A404" s="11"/>
      <c r="B404" s="12"/>
      <c r="C404" s="11"/>
      <c r="D404" s="11"/>
      <c r="E404" s="11"/>
    </row>
    <row r="405" spans="1:5" ht="15" x14ac:dyDescent="0.3">
      <c r="A405" s="11"/>
      <c r="B405" s="12"/>
      <c r="C405" s="11"/>
      <c r="D405" s="11"/>
      <c r="E405" s="11"/>
    </row>
    <row r="406" spans="1:5" ht="15" x14ac:dyDescent="0.3">
      <c r="A406" s="11"/>
      <c r="B406" s="12"/>
      <c r="C406" s="11"/>
      <c r="D406" s="11"/>
      <c r="E406" s="11"/>
    </row>
    <row r="407" spans="1:5" ht="15" x14ac:dyDescent="0.3">
      <c r="A407" s="11"/>
      <c r="B407" s="12"/>
      <c r="C407" s="11"/>
      <c r="D407" s="11"/>
      <c r="E407" s="11"/>
    </row>
    <row r="408" spans="1:5" ht="15" x14ac:dyDescent="0.3">
      <c r="A408" s="11"/>
      <c r="B408" s="12"/>
      <c r="C408" s="11"/>
      <c r="D408" s="11"/>
      <c r="E408" s="11"/>
    </row>
    <row r="409" spans="1:5" ht="15" x14ac:dyDescent="0.3">
      <c r="A409" s="11"/>
      <c r="B409" s="12"/>
      <c r="C409" s="11"/>
      <c r="D409" s="11"/>
      <c r="E409" s="11"/>
    </row>
    <row r="410" spans="1:5" ht="15" x14ac:dyDescent="0.3">
      <c r="A410" s="11"/>
      <c r="B410" s="12"/>
      <c r="C410" s="11"/>
      <c r="D410" s="11"/>
      <c r="E410" s="11"/>
    </row>
    <row r="411" spans="1:5" ht="15" x14ac:dyDescent="0.3">
      <c r="A411" s="11"/>
      <c r="B411" s="12"/>
      <c r="C411" s="11"/>
      <c r="D411" s="11"/>
      <c r="E411" s="11"/>
    </row>
    <row r="412" spans="1:5" ht="15" x14ac:dyDescent="0.3">
      <c r="A412" s="11"/>
      <c r="B412" s="12"/>
      <c r="C412" s="11"/>
      <c r="D412" s="11"/>
      <c r="E412" s="11"/>
    </row>
    <row r="413" spans="1:5" ht="15" x14ac:dyDescent="0.3">
      <c r="A413" s="11"/>
      <c r="B413" s="12"/>
      <c r="C413" s="11"/>
      <c r="D413" s="11"/>
      <c r="E413" s="11"/>
    </row>
    <row r="414" spans="1:5" ht="15" x14ac:dyDescent="0.3">
      <c r="A414" s="11"/>
      <c r="B414" s="12"/>
      <c r="C414" s="11"/>
      <c r="D414" s="11"/>
      <c r="E414" s="11"/>
    </row>
    <row r="415" spans="1:5" ht="15" x14ac:dyDescent="0.3">
      <c r="A415" s="11"/>
      <c r="B415" s="12"/>
      <c r="C415" s="11"/>
      <c r="D415" s="11"/>
      <c r="E415" s="11"/>
    </row>
    <row r="416" spans="1:5" ht="15" x14ac:dyDescent="0.3">
      <c r="A416" s="11"/>
      <c r="B416" s="12"/>
      <c r="C416" s="11"/>
      <c r="D416" s="11"/>
      <c r="E416" s="11"/>
    </row>
    <row r="417" spans="1:5" ht="15" x14ac:dyDescent="0.3">
      <c r="A417" s="11"/>
      <c r="B417" s="12"/>
      <c r="C417" s="11"/>
      <c r="D417" s="11"/>
      <c r="E417" s="11"/>
    </row>
    <row r="418" spans="1:5" ht="15" x14ac:dyDescent="0.3">
      <c r="A418" s="11"/>
      <c r="B418" s="12"/>
      <c r="C418" s="11"/>
      <c r="D418" s="11"/>
      <c r="E418" s="11"/>
    </row>
    <row r="419" spans="1:5" ht="15" x14ac:dyDescent="0.3">
      <c r="A419" s="11"/>
      <c r="B419" s="12"/>
      <c r="C419" s="11"/>
      <c r="D419" s="11"/>
      <c r="E419" s="11"/>
    </row>
    <row r="420" spans="1:5" ht="15" x14ac:dyDescent="0.3">
      <c r="A420" s="11"/>
      <c r="B420" s="12"/>
      <c r="C420" s="11"/>
      <c r="D420" s="11"/>
      <c r="E420" s="11"/>
    </row>
    <row r="421" spans="1:5" ht="15" x14ac:dyDescent="0.3">
      <c r="A421" s="11"/>
      <c r="B421" s="12"/>
      <c r="C421" s="11"/>
      <c r="D421" s="11"/>
      <c r="E421" s="11"/>
    </row>
    <row r="422" spans="1:5" ht="15" x14ac:dyDescent="0.3">
      <c r="A422" s="11"/>
      <c r="B422" s="12"/>
      <c r="C422" s="11"/>
      <c r="D422" s="11"/>
      <c r="E422" s="11"/>
    </row>
    <row r="423" spans="1:5" ht="15" x14ac:dyDescent="0.3">
      <c r="A423" s="11"/>
      <c r="B423" s="12"/>
      <c r="C423" s="11"/>
      <c r="D423" s="11"/>
      <c r="E423" s="11"/>
    </row>
    <row r="424" spans="1:5" ht="15" x14ac:dyDescent="0.3">
      <c r="A424" s="11"/>
      <c r="B424" s="12"/>
      <c r="C424" s="11"/>
      <c r="D424" s="11"/>
      <c r="E424" s="11"/>
    </row>
    <row r="425" spans="1:5" ht="15" x14ac:dyDescent="0.3">
      <c r="A425" s="11"/>
      <c r="B425" s="12"/>
      <c r="C425" s="11"/>
      <c r="D425" s="11"/>
      <c r="E425" s="11"/>
    </row>
    <row r="426" spans="1:5" ht="15" x14ac:dyDescent="0.3">
      <c r="A426" s="11"/>
      <c r="B426" s="12"/>
      <c r="C426" s="11"/>
      <c r="D426" s="11"/>
      <c r="E426" s="11"/>
    </row>
    <row r="427" spans="1:5" ht="15" x14ac:dyDescent="0.3">
      <c r="A427" s="11"/>
      <c r="B427" s="12"/>
      <c r="C427" s="11"/>
      <c r="D427" s="11"/>
      <c r="E427" s="11"/>
    </row>
    <row r="428" spans="1:5" ht="15" x14ac:dyDescent="0.3">
      <c r="A428" s="11"/>
      <c r="B428" s="12"/>
      <c r="C428" s="11"/>
      <c r="D428" s="11"/>
      <c r="E428" s="11"/>
    </row>
    <row r="429" spans="1:5" ht="15" x14ac:dyDescent="0.3">
      <c r="A429" s="11"/>
      <c r="B429" s="12"/>
      <c r="C429" s="11"/>
      <c r="D429" s="11"/>
      <c r="E429" s="11"/>
    </row>
    <row r="430" spans="1:5" ht="15" x14ac:dyDescent="0.3">
      <c r="A430" s="11"/>
      <c r="B430" s="12"/>
      <c r="C430" s="11"/>
      <c r="D430" s="11"/>
      <c r="E430" s="11"/>
    </row>
    <row r="431" spans="1:5" ht="15" x14ac:dyDescent="0.3">
      <c r="A431" s="11"/>
      <c r="B431" s="12"/>
      <c r="C431" s="11"/>
      <c r="D431" s="11"/>
      <c r="E431" s="11"/>
    </row>
    <row r="432" spans="1:5" ht="15" x14ac:dyDescent="0.3">
      <c r="A432" s="11"/>
      <c r="B432" s="12"/>
      <c r="C432" s="11"/>
      <c r="D432" s="11"/>
      <c r="E432" s="11"/>
    </row>
    <row r="433" spans="1:5" ht="15" x14ac:dyDescent="0.3">
      <c r="A433" s="11"/>
      <c r="B433" s="12"/>
      <c r="C433" s="11"/>
      <c r="D433" s="11"/>
      <c r="E433" s="11"/>
    </row>
    <row r="434" spans="1:5" ht="15" x14ac:dyDescent="0.3">
      <c r="A434" s="11"/>
      <c r="B434" s="12"/>
      <c r="C434" s="11"/>
      <c r="D434" s="11"/>
      <c r="E434" s="11"/>
    </row>
    <row r="435" spans="1:5" ht="15" x14ac:dyDescent="0.3">
      <c r="A435" s="11"/>
      <c r="B435" s="12"/>
      <c r="C435" s="11"/>
      <c r="D435" s="11"/>
      <c r="E435" s="11"/>
    </row>
    <row r="436" spans="1:5" ht="15" x14ac:dyDescent="0.3">
      <c r="A436" s="11"/>
      <c r="B436" s="12"/>
      <c r="C436" s="11"/>
      <c r="D436" s="11"/>
      <c r="E436" s="11"/>
    </row>
    <row r="437" spans="1:5" ht="15" x14ac:dyDescent="0.3">
      <c r="A437" s="11"/>
      <c r="B437" s="12"/>
      <c r="C437" s="11"/>
      <c r="D437" s="11"/>
      <c r="E437" s="11"/>
    </row>
    <row r="438" spans="1:5" ht="15" x14ac:dyDescent="0.3">
      <c r="A438" s="11"/>
      <c r="B438" s="12"/>
      <c r="C438" s="11"/>
      <c r="D438" s="11"/>
      <c r="E438" s="11"/>
    </row>
    <row r="439" spans="1:5" ht="15" x14ac:dyDescent="0.3">
      <c r="A439" s="11"/>
      <c r="B439" s="12"/>
      <c r="C439" s="11"/>
      <c r="D439" s="11"/>
      <c r="E439" s="11"/>
    </row>
    <row r="440" spans="1:5" ht="15" x14ac:dyDescent="0.3">
      <c r="A440" s="11"/>
      <c r="B440" s="12"/>
      <c r="C440" s="11"/>
      <c r="D440" s="11"/>
      <c r="E440" s="11"/>
    </row>
    <row r="441" spans="1:5" ht="15" x14ac:dyDescent="0.3">
      <c r="A441" s="11"/>
      <c r="B441" s="12"/>
      <c r="C441" s="11"/>
      <c r="D441" s="11"/>
      <c r="E441" s="11"/>
    </row>
    <row r="442" spans="1:5" ht="15" x14ac:dyDescent="0.3">
      <c r="A442" s="11"/>
      <c r="B442" s="12"/>
      <c r="C442" s="11"/>
      <c r="D442" s="11"/>
      <c r="E442" s="11"/>
    </row>
    <row r="443" spans="1:5" ht="15" x14ac:dyDescent="0.3">
      <c r="A443" s="11"/>
      <c r="B443" s="12"/>
      <c r="C443" s="11"/>
      <c r="D443" s="11"/>
      <c r="E443" s="11"/>
    </row>
    <row r="444" spans="1:5" ht="15" x14ac:dyDescent="0.3">
      <c r="A444" s="11"/>
      <c r="B444" s="12"/>
      <c r="C444" s="11"/>
      <c r="D444" s="11"/>
      <c r="E444" s="11"/>
    </row>
    <row r="445" spans="1:5" ht="15" x14ac:dyDescent="0.3">
      <c r="A445" s="11"/>
      <c r="B445" s="12"/>
      <c r="C445" s="11"/>
      <c r="D445" s="11"/>
      <c r="E445" s="11"/>
    </row>
    <row r="446" spans="1:5" ht="15" x14ac:dyDescent="0.3">
      <c r="A446" s="11"/>
      <c r="B446" s="12"/>
      <c r="C446" s="11"/>
      <c r="D446" s="11"/>
      <c r="E446" s="11"/>
    </row>
    <row r="447" spans="1:5" ht="15" x14ac:dyDescent="0.3">
      <c r="A447" s="11"/>
      <c r="B447" s="12"/>
      <c r="C447" s="11"/>
      <c r="D447" s="11"/>
      <c r="E447" s="11"/>
    </row>
    <row r="448" spans="1:5" ht="15" x14ac:dyDescent="0.3">
      <c r="A448" s="11"/>
      <c r="B448" s="12"/>
      <c r="C448" s="11"/>
      <c r="D448" s="11"/>
      <c r="E448" s="11"/>
    </row>
    <row r="449" spans="1:5" ht="15" x14ac:dyDescent="0.3">
      <c r="A449" s="11"/>
      <c r="B449" s="12"/>
      <c r="C449" s="11"/>
      <c r="D449" s="11"/>
      <c r="E449" s="11"/>
    </row>
    <row r="450" spans="1:5" ht="15" x14ac:dyDescent="0.3">
      <c r="A450" s="11"/>
      <c r="B450" s="12"/>
      <c r="C450" s="11"/>
      <c r="D450" s="11"/>
      <c r="E450" s="11"/>
    </row>
    <row r="451" spans="1:5" ht="15" x14ac:dyDescent="0.3">
      <c r="A451" s="11"/>
      <c r="B451" s="12"/>
      <c r="C451" s="11"/>
      <c r="D451" s="11"/>
      <c r="E451" s="11"/>
    </row>
    <row r="452" spans="1:5" ht="15" x14ac:dyDescent="0.3">
      <c r="A452" s="11"/>
      <c r="B452" s="12"/>
      <c r="C452" s="11"/>
      <c r="D452" s="11"/>
      <c r="E452" s="11"/>
    </row>
    <row r="453" spans="1:5" ht="15" x14ac:dyDescent="0.3">
      <c r="A453" s="11"/>
      <c r="B453" s="12"/>
      <c r="C453" s="11"/>
      <c r="D453" s="11"/>
      <c r="E453" s="11"/>
    </row>
    <row r="454" spans="1:5" ht="15" x14ac:dyDescent="0.3">
      <c r="A454" s="11"/>
      <c r="B454" s="12"/>
      <c r="C454" s="11"/>
      <c r="D454" s="11"/>
      <c r="E454" s="11"/>
    </row>
    <row r="455" spans="1:5" ht="15" x14ac:dyDescent="0.3">
      <c r="A455" s="11"/>
      <c r="B455" s="12"/>
      <c r="C455" s="11"/>
      <c r="D455" s="11"/>
      <c r="E455" s="11"/>
    </row>
    <row r="456" spans="1:5" ht="15" x14ac:dyDescent="0.3">
      <c r="A456" s="11"/>
      <c r="B456" s="12"/>
      <c r="C456" s="11"/>
      <c r="D456" s="11"/>
      <c r="E456" s="11"/>
    </row>
    <row r="457" spans="1:5" ht="15" x14ac:dyDescent="0.3">
      <c r="A457" s="11"/>
      <c r="B457" s="12"/>
      <c r="C457" s="11"/>
      <c r="D457" s="11"/>
      <c r="E457" s="11"/>
    </row>
    <row r="458" spans="1:5" ht="15" x14ac:dyDescent="0.3">
      <c r="A458" s="11"/>
      <c r="B458" s="12"/>
      <c r="C458" s="11"/>
      <c r="D458" s="11"/>
      <c r="E458" s="11"/>
    </row>
    <row r="459" spans="1:5" ht="15" x14ac:dyDescent="0.3">
      <c r="A459" s="11"/>
      <c r="B459" s="12"/>
      <c r="C459" s="11"/>
      <c r="D459" s="11"/>
      <c r="E459" s="11"/>
    </row>
    <row r="460" spans="1:5" ht="15" x14ac:dyDescent="0.3">
      <c r="A460" s="11"/>
      <c r="B460" s="12"/>
      <c r="C460" s="11"/>
      <c r="D460" s="11"/>
      <c r="E460" s="11"/>
    </row>
    <row r="461" spans="1:5" ht="15" x14ac:dyDescent="0.3">
      <c r="A461" s="11"/>
      <c r="B461" s="12"/>
      <c r="C461" s="11"/>
      <c r="D461" s="11"/>
      <c r="E461" s="11"/>
    </row>
    <row r="462" spans="1:5" ht="15" x14ac:dyDescent="0.3">
      <c r="A462" s="11"/>
      <c r="B462" s="12"/>
      <c r="C462" s="11"/>
      <c r="D462" s="11"/>
      <c r="E462" s="11"/>
    </row>
    <row r="463" spans="1:5" ht="15" x14ac:dyDescent="0.3">
      <c r="A463" s="11"/>
      <c r="B463" s="12"/>
      <c r="C463" s="11"/>
      <c r="D463" s="11"/>
      <c r="E463" s="11"/>
    </row>
    <row r="464" spans="1:5" ht="15" x14ac:dyDescent="0.3">
      <c r="A464" s="11"/>
      <c r="B464" s="12"/>
      <c r="C464" s="11"/>
      <c r="D464" s="11"/>
      <c r="E464" s="11"/>
    </row>
    <row r="465" spans="1:5" ht="15" x14ac:dyDescent="0.3">
      <c r="A465" s="11"/>
      <c r="B465" s="12"/>
      <c r="C465" s="11"/>
      <c r="D465" s="11"/>
      <c r="E465" s="11"/>
    </row>
    <row r="466" spans="1:5" ht="15" x14ac:dyDescent="0.3">
      <c r="A466" s="11"/>
      <c r="B466" s="12"/>
      <c r="C466" s="11"/>
      <c r="D466" s="11"/>
      <c r="E466" s="11"/>
    </row>
    <row r="467" spans="1:5" ht="15" x14ac:dyDescent="0.3">
      <c r="A467" s="11"/>
      <c r="B467" s="12"/>
      <c r="C467" s="11"/>
      <c r="D467" s="11"/>
      <c r="E467" s="11"/>
    </row>
    <row r="468" spans="1:5" ht="15" x14ac:dyDescent="0.3">
      <c r="A468" s="11"/>
      <c r="B468" s="12"/>
      <c r="C468" s="11"/>
      <c r="D468" s="11"/>
      <c r="E468" s="11"/>
    </row>
    <row r="469" spans="1:5" ht="15" x14ac:dyDescent="0.3">
      <c r="A469" s="11"/>
      <c r="B469" s="12"/>
      <c r="C469" s="11"/>
      <c r="D469" s="11"/>
      <c r="E469" s="11"/>
    </row>
    <row r="470" spans="1:5" ht="15" x14ac:dyDescent="0.3">
      <c r="A470" s="11"/>
      <c r="B470" s="12"/>
      <c r="C470" s="11"/>
      <c r="D470" s="11"/>
      <c r="E470" s="11"/>
    </row>
    <row r="471" spans="1:5" ht="15" x14ac:dyDescent="0.3">
      <c r="A471" s="11"/>
      <c r="B471" s="12"/>
      <c r="C471" s="11"/>
      <c r="D471" s="11"/>
      <c r="E471" s="11"/>
    </row>
    <row r="472" spans="1:5" ht="15" x14ac:dyDescent="0.3">
      <c r="A472" s="11"/>
      <c r="B472" s="12"/>
      <c r="C472" s="11"/>
      <c r="D472" s="11"/>
      <c r="E472" s="11"/>
    </row>
    <row r="473" spans="1:5" ht="15" x14ac:dyDescent="0.3">
      <c r="A473" s="11"/>
      <c r="B473" s="12"/>
      <c r="C473" s="11"/>
      <c r="D473" s="11"/>
      <c r="E473" s="11"/>
    </row>
    <row r="474" spans="1:5" ht="15" x14ac:dyDescent="0.3">
      <c r="A474" s="11"/>
      <c r="B474" s="12"/>
      <c r="C474" s="11"/>
      <c r="D474" s="11"/>
      <c r="E474" s="11"/>
    </row>
    <row r="475" spans="1:5" ht="15" x14ac:dyDescent="0.3">
      <c r="A475" s="11"/>
      <c r="B475" s="12"/>
      <c r="C475" s="11"/>
      <c r="D475" s="11"/>
      <c r="E475" s="11"/>
    </row>
    <row r="476" spans="1:5" ht="15" x14ac:dyDescent="0.3">
      <c r="A476" s="11"/>
      <c r="B476" s="12"/>
      <c r="C476" s="11"/>
      <c r="D476" s="11"/>
      <c r="E476" s="11"/>
    </row>
    <row r="477" spans="1:5" ht="15" x14ac:dyDescent="0.3">
      <c r="A477" s="11"/>
      <c r="B477" s="12"/>
      <c r="C477" s="11"/>
      <c r="D477" s="11"/>
      <c r="E477" s="11"/>
    </row>
    <row r="478" spans="1:5" ht="15" x14ac:dyDescent="0.3">
      <c r="A478" s="11"/>
      <c r="B478" s="12"/>
      <c r="C478" s="11"/>
      <c r="D478" s="11"/>
      <c r="E478" s="11"/>
    </row>
    <row r="479" spans="1:5" ht="15" x14ac:dyDescent="0.3">
      <c r="A479" s="11"/>
      <c r="B479" s="12"/>
      <c r="C479" s="11"/>
      <c r="D479" s="11"/>
      <c r="E479" s="11"/>
    </row>
    <row r="480" spans="1:5" ht="15" x14ac:dyDescent="0.3">
      <c r="A480" s="11"/>
      <c r="B480" s="12"/>
      <c r="C480" s="11"/>
      <c r="D480" s="11"/>
      <c r="E480" s="11"/>
    </row>
    <row r="481" spans="1:5" ht="15" x14ac:dyDescent="0.3">
      <c r="A481" s="11"/>
      <c r="B481" s="12"/>
      <c r="C481" s="11"/>
      <c r="D481" s="11"/>
      <c r="E481" s="11"/>
    </row>
    <row r="482" spans="1:5" ht="15" x14ac:dyDescent="0.3">
      <c r="A482" s="11"/>
      <c r="B482" s="12"/>
      <c r="C482" s="11"/>
      <c r="D482" s="11"/>
      <c r="E482" s="11"/>
    </row>
    <row r="483" spans="1:5" ht="15" x14ac:dyDescent="0.3">
      <c r="A483" s="11"/>
      <c r="B483" s="12"/>
      <c r="C483" s="11"/>
      <c r="D483" s="11"/>
      <c r="E483" s="11"/>
    </row>
    <row r="484" spans="1:5" ht="15" x14ac:dyDescent="0.3">
      <c r="A484" s="11"/>
      <c r="B484" s="12"/>
      <c r="C484" s="11"/>
      <c r="D484" s="11"/>
      <c r="E484" s="11"/>
    </row>
    <row r="485" spans="1:5" ht="15" x14ac:dyDescent="0.3">
      <c r="A485" s="11"/>
      <c r="B485" s="12"/>
      <c r="C485" s="11"/>
      <c r="D485" s="11"/>
      <c r="E485" s="11"/>
    </row>
    <row r="486" spans="1:5" ht="15" x14ac:dyDescent="0.3">
      <c r="A486" s="11"/>
      <c r="B486" s="12"/>
      <c r="C486" s="11"/>
      <c r="D486" s="11"/>
      <c r="E486" s="11"/>
    </row>
    <row r="487" spans="1:5" ht="15" x14ac:dyDescent="0.3">
      <c r="A487" s="11"/>
      <c r="B487" s="12"/>
      <c r="C487" s="11"/>
      <c r="D487" s="11"/>
      <c r="E487" s="11"/>
    </row>
    <row r="488" spans="1:5" ht="15" x14ac:dyDescent="0.3">
      <c r="A488" s="11"/>
      <c r="B488" s="12"/>
      <c r="C488" s="11"/>
      <c r="D488" s="11"/>
      <c r="E488" s="11"/>
    </row>
    <row r="489" spans="1:5" ht="15" x14ac:dyDescent="0.3">
      <c r="A489" s="11"/>
      <c r="B489" s="12"/>
      <c r="C489" s="11"/>
      <c r="D489" s="11"/>
      <c r="E489" s="11"/>
    </row>
    <row r="490" spans="1:5" ht="15" x14ac:dyDescent="0.3">
      <c r="A490" s="11"/>
      <c r="B490" s="12"/>
      <c r="C490" s="11"/>
      <c r="D490" s="11"/>
      <c r="E490" s="11"/>
    </row>
    <row r="491" spans="1:5" ht="15" x14ac:dyDescent="0.3">
      <c r="A491" s="11"/>
      <c r="B491" s="12"/>
      <c r="C491" s="11"/>
      <c r="D491" s="11"/>
      <c r="E491" s="11"/>
    </row>
    <row r="492" spans="1:5" ht="15" x14ac:dyDescent="0.3">
      <c r="A492" s="11"/>
      <c r="B492" s="12"/>
      <c r="C492" s="11"/>
      <c r="D492" s="11"/>
      <c r="E492" s="11"/>
    </row>
    <row r="493" spans="1:5" ht="15" x14ac:dyDescent="0.3">
      <c r="A493" s="11"/>
      <c r="B493" s="12"/>
      <c r="C493" s="11"/>
      <c r="D493" s="11"/>
      <c r="E493" s="11"/>
    </row>
    <row r="494" spans="1:5" ht="15" x14ac:dyDescent="0.3">
      <c r="A494" s="11"/>
      <c r="B494" s="12"/>
      <c r="C494" s="11"/>
      <c r="D494" s="11"/>
      <c r="E494" s="11"/>
    </row>
    <row r="495" spans="1:5" ht="15" x14ac:dyDescent="0.3">
      <c r="A495" s="11"/>
      <c r="B495" s="12"/>
      <c r="C495" s="11"/>
      <c r="D495" s="11"/>
      <c r="E495" s="11"/>
    </row>
    <row r="496" spans="1:5" ht="15" x14ac:dyDescent="0.3">
      <c r="A496" s="11"/>
      <c r="B496" s="12"/>
      <c r="C496" s="11"/>
      <c r="D496" s="11"/>
      <c r="E496" s="11"/>
    </row>
    <row r="497" spans="1:5" ht="15" x14ac:dyDescent="0.3">
      <c r="A497" s="11"/>
      <c r="B497" s="12"/>
      <c r="C497" s="11"/>
      <c r="D497" s="11"/>
      <c r="E497" s="11"/>
    </row>
    <row r="498" spans="1:5" ht="15" x14ac:dyDescent="0.3">
      <c r="A498" s="11"/>
      <c r="B498" s="12"/>
      <c r="C498" s="11"/>
      <c r="D498" s="11"/>
      <c r="E498" s="11"/>
    </row>
    <row r="499" spans="1:5" ht="15" x14ac:dyDescent="0.3">
      <c r="A499" s="11"/>
      <c r="B499" s="12"/>
      <c r="C499" s="11"/>
      <c r="D499" s="11"/>
      <c r="E499" s="11"/>
    </row>
    <row r="500" spans="1:5" ht="15" x14ac:dyDescent="0.3">
      <c r="A500" s="11"/>
      <c r="B500" s="12"/>
      <c r="C500" s="11"/>
      <c r="D500" s="11"/>
      <c r="E500" s="11"/>
    </row>
    <row r="501" spans="1:5" ht="15" x14ac:dyDescent="0.3">
      <c r="A501" s="11"/>
      <c r="B501" s="12"/>
      <c r="C501" s="11"/>
      <c r="D501" s="11"/>
      <c r="E501" s="11"/>
    </row>
    <row r="502" spans="1:5" ht="15" x14ac:dyDescent="0.3">
      <c r="A502" s="11"/>
      <c r="B502" s="12"/>
      <c r="C502" s="11"/>
      <c r="D502" s="11"/>
      <c r="E502" s="11"/>
    </row>
    <row r="503" spans="1:5" ht="15" x14ac:dyDescent="0.3">
      <c r="A503" s="11"/>
      <c r="B503" s="12"/>
      <c r="C503" s="11"/>
      <c r="D503" s="11"/>
      <c r="E503" s="11"/>
    </row>
    <row r="504" spans="1:5" ht="15" x14ac:dyDescent="0.3">
      <c r="A504" s="11"/>
      <c r="B504" s="12"/>
      <c r="C504" s="11"/>
      <c r="D504" s="11"/>
      <c r="E504" s="11"/>
    </row>
    <row r="505" spans="1:5" ht="15" x14ac:dyDescent="0.3">
      <c r="A505" s="11"/>
      <c r="B505" s="12"/>
      <c r="C505" s="11"/>
      <c r="D505" s="11"/>
      <c r="E505" s="11"/>
    </row>
    <row r="506" spans="1:5" ht="15" x14ac:dyDescent="0.3">
      <c r="A506" s="11"/>
      <c r="B506" s="12"/>
      <c r="C506" s="11"/>
      <c r="D506" s="11"/>
      <c r="E506" s="11"/>
    </row>
    <row r="507" spans="1:5" ht="15" x14ac:dyDescent="0.3">
      <c r="A507" s="11"/>
      <c r="B507" s="12"/>
      <c r="C507" s="11"/>
      <c r="D507" s="11"/>
      <c r="E507" s="11"/>
    </row>
    <row r="508" spans="1:5" ht="15" x14ac:dyDescent="0.3">
      <c r="A508" s="11"/>
      <c r="B508" s="12"/>
      <c r="C508" s="11"/>
      <c r="D508" s="11"/>
      <c r="E508" s="11"/>
    </row>
    <row r="509" spans="1:5" ht="15" x14ac:dyDescent="0.3">
      <c r="A509" s="11"/>
      <c r="B509" s="12"/>
      <c r="C509" s="11"/>
      <c r="D509" s="11"/>
      <c r="E509" s="11"/>
    </row>
    <row r="510" spans="1:5" ht="15" x14ac:dyDescent="0.3">
      <c r="A510" s="11"/>
      <c r="B510" s="12"/>
      <c r="C510" s="11"/>
      <c r="D510" s="11"/>
      <c r="E510" s="11"/>
    </row>
    <row r="511" spans="1:5" ht="15" x14ac:dyDescent="0.3">
      <c r="A511" s="11"/>
      <c r="B511" s="12"/>
      <c r="C511" s="11"/>
      <c r="D511" s="11"/>
      <c r="E511" s="11"/>
    </row>
    <row r="512" spans="1:5" ht="15" x14ac:dyDescent="0.3">
      <c r="A512" s="11"/>
      <c r="B512" s="12"/>
      <c r="C512" s="11"/>
      <c r="D512" s="11"/>
      <c r="E512" s="11"/>
    </row>
    <row r="513" spans="1:5" ht="15" x14ac:dyDescent="0.3">
      <c r="A513" s="11"/>
      <c r="B513" s="12"/>
      <c r="C513" s="11"/>
      <c r="D513" s="11"/>
      <c r="E513" s="11"/>
    </row>
    <row r="514" spans="1:5" ht="15" x14ac:dyDescent="0.3">
      <c r="A514" s="11"/>
      <c r="B514" s="12"/>
      <c r="C514" s="11"/>
      <c r="D514" s="11"/>
      <c r="E514" s="11"/>
    </row>
    <row r="515" spans="1:5" ht="15" x14ac:dyDescent="0.3">
      <c r="A515" s="11"/>
      <c r="B515" s="12"/>
      <c r="C515" s="11"/>
      <c r="D515" s="11"/>
      <c r="E515" s="11"/>
    </row>
    <row r="516" spans="1:5" ht="15" x14ac:dyDescent="0.3">
      <c r="A516" s="11"/>
      <c r="B516" s="12"/>
      <c r="C516" s="11"/>
      <c r="D516" s="11"/>
      <c r="E516" s="11"/>
    </row>
    <row r="517" spans="1:5" ht="15" x14ac:dyDescent="0.3">
      <c r="A517" s="11"/>
      <c r="B517" s="12"/>
      <c r="C517" s="11"/>
      <c r="D517" s="11"/>
      <c r="E517" s="11"/>
    </row>
    <row r="518" spans="1:5" ht="15" x14ac:dyDescent="0.3">
      <c r="A518" s="11"/>
      <c r="B518" s="12"/>
      <c r="C518" s="11"/>
      <c r="D518" s="11"/>
      <c r="E518" s="11"/>
    </row>
    <row r="519" spans="1:5" ht="15" x14ac:dyDescent="0.3">
      <c r="A519" s="11"/>
      <c r="B519" s="12"/>
      <c r="C519" s="11"/>
      <c r="D519" s="11"/>
      <c r="E519" s="11"/>
    </row>
    <row r="520" spans="1:5" ht="15" x14ac:dyDescent="0.3">
      <c r="A520" s="11"/>
      <c r="B520" s="12"/>
      <c r="C520" s="11"/>
      <c r="D520" s="11"/>
      <c r="E520" s="11"/>
    </row>
    <row r="521" spans="1:5" ht="15" x14ac:dyDescent="0.3">
      <c r="A521" s="11"/>
      <c r="B521" s="12"/>
      <c r="C521" s="11"/>
      <c r="D521" s="11"/>
      <c r="E521" s="11"/>
    </row>
    <row r="522" spans="1:5" ht="15" x14ac:dyDescent="0.3">
      <c r="A522" s="11"/>
      <c r="B522" s="12"/>
      <c r="C522" s="11"/>
      <c r="D522" s="11"/>
      <c r="E522" s="11"/>
    </row>
    <row r="523" spans="1:5" ht="15" x14ac:dyDescent="0.3">
      <c r="A523" s="11"/>
      <c r="B523" s="12"/>
      <c r="C523" s="11"/>
      <c r="D523" s="11"/>
      <c r="E523" s="11"/>
    </row>
    <row r="524" spans="1:5" ht="15" x14ac:dyDescent="0.3">
      <c r="A524" s="11"/>
      <c r="B524" s="12"/>
      <c r="C524" s="11"/>
      <c r="D524" s="11"/>
      <c r="E524" s="11"/>
    </row>
    <row r="525" spans="1:5" ht="15" x14ac:dyDescent="0.3">
      <c r="A525" s="11"/>
      <c r="B525" s="12"/>
      <c r="C525" s="11"/>
      <c r="D525" s="11"/>
      <c r="E525" s="11"/>
    </row>
    <row r="526" spans="1:5" ht="15" x14ac:dyDescent="0.3">
      <c r="A526" s="11"/>
      <c r="B526" s="12"/>
      <c r="C526" s="11"/>
      <c r="D526" s="11"/>
      <c r="E526" s="11"/>
    </row>
    <row r="527" spans="1:5" ht="15" x14ac:dyDescent="0.3">
      <c r="A527" s="11"/>
      <c r="B527" s="12"/>
      <c r="C527" s="11"/>
      <c r="D527" s="11"/>
      <c r="E527" s="11"/>
    </row>
    <row r="528" spans="1:5" ht="15" x14ac:dyDescent="0.3">
      <c r="A528" s="11"/>
      <c r="B528" s="12"/>
      <c r="C528" s="11"/>
      <c r="D528" s="11"/>
      <c r="E528" s="11"/>
    </row>
    <row r="529" spans="1:5" ht="15" x14ac:dyDescent="0.3">
      <c r="A529" s="11"/>
      <c r="B529" s="12"/>
      <c r="C529" s="11"/>
      <c r="D529" s="11"/>
      <c r="E529" s="11"/>
    </row>
    <row r="530" spans="1:5" ht="15" x14ac:dyDescent="0.3">
      <c r="A530" s="11"/>
      <c r="B530" s="12"/>
      <c r="C530" s="11"/>
      <c r="D530" s="11"/>
      <c r="E530" s="11"/>
    </row>
    <row r="531" spans="1:5" ht="15" x14ac:dyDescent="0.3">
      <c r="A531" s="11"/>
      <c r="B531" s="12"/>
      <c r="C531" s="11"/>
      <c r="D531" s="11"/>
      <c r="E531" s="11"/>
    </row>
    <row r="532" spans="1:5" ht="15" x14ac:dyDescent="0.3">
      <c r="A532" s="11"/>
      <c r="B532" s="12"/>
      <c r="C532" s="11"/>
      <c r="D532" s="11"/>
      <c r="E532" s="11"/>
    </row>
    <row r="533" spans="1:5" ht="15" x14ac:dyDescent="0.3">
      <c r="A533" s="11"/>
      <c r="B533" s="12"/>
      <c r="C533" s="11"/>
      <c r="D533" s="11"/>
      <c r="E533" s="11"/>
    </row>
    <row r="534" spans="1:5" ht="15" x14ac:dyDescent="0.3">
      <c r="A534" s="11"/>
      <c r="B534" s="12"/>
      <c r="C534" s="11"/>
      <c r="D534" s="11"/>
      <c r="E534" s="11"/>
    </row>
    <row r="535" spans="1:5" ht="15" x14ac:dyDescent="0.3">
      <c r="A535" s="11"/>
      <c r="B535" s="12"/>
      <c r="C535" s="11"/>
      <c r="D535" s="11"/>
      <c r="E535" s="11"/>
    </row>
    <row r="536" spans="1:5" ht="15" x14ac:dyDescent="0.3">
      <c r="A536" s="11"/>
      <c r="B536" s="12"/>
      <c r="C536" s="11"/>
      <c r="D536" s="11"/>
      <c r="E536" s="11"/>
    </row>
    <row r="537" spans="1:5" ht="15" x14ac:dyDescent="0.3">
      <c r="A537" s="11"/>
      <c r="B537" s="12"/>
      <c r="C537" s="11"/>
      <c r="D537" s="11"/>
      <c r="E537" s="11"/>
    </row>
    <row r="538" spans="1:5" ht="15" x14ac:dyDescent="0.3">
      <c r="A538" s="11"/>
      <c r="B538" s="12"/>
      <c r="C538" s="11"/>
      <c r="D538" s="11"/>
      <c r="E538" s="11"/>
    </row>
    <row r="539" spans="1:5" ht="15" x14ac:dyDescent="0.3">
      <c r="A539" s="11"/>
      <c r="B539" s="12"/>
      <c r="C539" s="11"/>
      <c r="D539" s="11"/>
      <c r="E539" s="11"/>
    </row>
    <row r="540" spans="1:5" ht="15" x14ac:dyDescent="0.3">
      <c r="A540" s="11"/>
      <c r="B540" s="12"/>
      <c r="C540" s="11"/>
      <c r="D540" s="11"/>
      <c r="E540" s="11"/>
    </row>
    <row r="541" spans="1:5" ht="15" x14ac:dyDescent="0.3">
      <c r="A541" s="11"/>
      <c r="B541" s="12"/>
      <c r="C541" s="11"/>
      <c r="D541" s="11"/>
      <c r="E541" s="11"/>
    </row>
    <row r="542" spans="1:5" ht="15" x14ac:dyDescent="0.3">
      <c r="A542" s="11"/>
      <c r="B542" s="12"/>
      <c r="C542" s="11"/>
      <c r="D542" s="11"/>
      <c r="E542" s="11"/>
    </row>
    <row r="543" spans="1:5" ht="15" x14ac:dyDescent="0.3">
      <c r="A543" s="11"/>
      <c r="B543" s="12"/>
      <c r="C543" s="11"/>
      <c r="D543" s="11"/>
      <c r="E543" s="11"/>
    </row>
    <row r="544" spans="1:5" ht="15" x14ac:dyDescent="0.3">
      <c r="A544" s="11"/>
      <c r="B544" s="12"/>
      <c r="C544" s="11"/>
      <c r="D544" s="11"/>
      <c r="E544" s="11"/>
    </row>
    <row r="545" spans="1:5" ht="15" x14ac:dyDescent="0.3">
      <c r="A545" s="11"/>
      <c r="B545" s="12"/>
      <c r="C545" s="11"/>
      <c r="D545" s="11"/>
      <c r="E545" s="11"/>
    </row>
    <row r="546" spans="1:5" ht="15" x14ac:dyDescent="0.3">
      <c r="A546" s="11"/>
      <c r="B546" s="12"/>
      <c r="C546" s="11"/>
      <c r="D546" s="11"/>
      <c r="E546" s="11"/>
    </row>
    <row r="547" spans="1:5" ht="15" x14ac:dyDescent="0.3">
      <c r="A547" s="11"/>
      <c r="B547" s="12"/>
      <c r="C547" s="11"/>
      <c r="D547" s="11"/>
      <c r="E547" s="11"/>
    </row>
    <row r="548" spans="1:5" ht="15" x14ac:dyDescent="0.3">
      <c r="A548" s="11"/>
      <c r="B548" s="12"/>
      <c r="C548" s="11"/>
      <c r="D548" s="11"/>
      <c r="E548" s="11"/>
    </row>
    <row r="549" spans="1:5" ht="15" x14ac:dyDescent="0.3">
      <c r="A549" s="11"/>
      <c r="B549" s="12"/>
      <c r="C549" s="11"/>
      <c r="D549" s="11"/>
      <c r="E549" s="11"/>
    </row>
    <row r="550" spans="1:5" ht="15" x14ac:dyDescent="0.3">
      <c r="A550" s="11"/>
      <c r="B550" s="12"/>
      <c r="C550" s="11"/>
      <c r="D550" s="11"/>
      <c r="E550" s="11"/>
    </row>
    <row r="551" spans="1:5" ht="15" x14ac:dyDescent="0.3">
      <c r="A551" s="11"/>
      <c r="B551" s="12"/>
      <c r="C551" s="11"/>
      <c r="D551" s="11"/>
      <c r="E551" s="11"/>
    </row>
    <row r="552" spans="1:5" ht="15" x14ac:dyDescent="0.3">
      <c r="A552" s="11"/>
      <c r="B552" s="12"/>
      <c r="C552" s="11"/>
      <c r="D552" s="11"/>
      <c r="E552" s="11"/>
    </row>
    <row r="553" spans="1:5" ht="15" x14ac:dyDescent="0.3">
      <c r="A553" s="11"/>
      <c r="B553" s="12"/>
      <c r="C553" s="11"/>
      <c r="D553" s="11"/>
      <c r="E553" s="11"/>
    </row>
    <row r="554" spans="1:5" ht="15" x14ac:dyDescent="0.3">
      <c r="A554" s="11"/>
      <c r="B554" s="12"/>
      <c r="C554" s="11"/>
      <c r="D554" s="11"/>
      <c r="E554" s="11"/>
    </row>
    <row r="555" spans="1:5" ht="15" x14ac:dyDescent="0.3">
      <c r="A555" s="11"/>
      <c r="B555" s="12"/>
      <c r="C555" s="11"/>
      <c r="D555" s="11"/>
      <c r="E555" s="11"/>
    </row>
    <row r="556" spans="1:5" ht="15" x14ac:dyDescent="0.3">
      <c r="A556" s="11"/>
      <c r="B556" s="12"/>
      <c r="C556" s="11"/>
      <c r="D556" s="11"/>
      <c r="E556" s="11"/>
    </row>
    <row r="557" spans="1:5" ht="15" x14ac:dyDescent="0.3">
      <c r="A557" s="11"/>
      <c r="B557" s="12"/>
      <c r="C557" s="11"/>
      <c r="D557" s="11"/>
      <c r="E557" s="11"/>
    </row>
    <row r="558" spans="1:5" ht="15" x14ac:dyDescent="0.3">
      <c r="A558" s="11"/>
      <c r="B558" s="12"/>
      <c r="C558" s="11"/>
      <c r="D558" s="11"/>
      <c r="E558" s="11"/>
    </row>
    <row r="559" spans="1:5" ht="15" x14ac:dyDescent="0.3">
      <c r="A559" s="11"/>
      <c r="B559" s="12"/>
      <c r="C559" s="11"/>
      <c r="D559" s="11"/>
      <c r="E559" s="11"/>
    </row>
    <row r="560" spans="1:5" ht="15" x14ac:dyDescent="0.3">
      <c r="A560" s="11"/>
      <c r="B560" s="12"/>
      <c r="C560" s="11"/>
      <c r="D560" s="11"/>
      <c r="E560" s="11"/>
    </row>
    <row r="561" spans="1:5" ht="15" x14ac:dyDescent="0.3">
      <c r="A561" s="11"/>
      <c r="B561" s="12"/>
      <c r="C561" s="11"/>
      <c r="D561" s="11"/>
      <c r="E561" s="11"/>
    </row>
    <row r="562" spans="1:5" ht="15" x14ac:dyDescent="0.3">
      <c r="A562" s="11"/>
      <c r="B562" s="12"/>
      <c r="C562" s="11"/>
      <c r="D562" s="11"/>
      <c r="E562" s="11"/>
    </row>
    <row r="563" spans="1:5" ht="15" x14ac:dyDescent="0.3">
      <c r="A563" s="11"/>
      <c r="B563" s="12"/>
      <c r="C563" s="11"/>
      <c r="D563" s="11"/>
      <c r="E563" s="11"/>
    </row>
    <row r="564" spans="1:5" ht="15" x14ac:dyDescent="0.3">
      <c r="A564" s="11"/>
      <c r="B564" s="12"/>
      <c r="C564" s="11"/>
      <c r="D564" s="11"/>
      <c r="E564" s="11"/>
    </row>
    <row r="565" spans="1:5" ht="15" x14ac:dyDescent="0.3">
      <c r="A565" s="11"/>
      <c r="B565" s="12"/>
      <c r="C565" s="11"/>
      <c r="D565" s="11"/>
      <c r="E565" s="11"/>
    </row>
    <row r="566" spans="1:5" ht="15" x14ac:dyDescent="0.3">
      <c r="A566" s="11"/>
      <c r="B566" s="12"/>
      <c r="C566" s="11"/>
      <c r="D566" s="11"/>
      <c r="E566" s="11"/>
    </row>
    <row r="567" spans="1:5" ht="15" x14ac:dyDescent="0.3">
      <c r="A567" s="11"/>
      <c r="B567" s="12"/>
      <c r="C567" s="11"/>
      <c r="D567" s="11"/>
      <c r="E567" s="11"/>
    </row>
    <row r="568" spans="1:5" ht="15" x14ac:dyDescent="0.3">
      <c r="A568" s="11"/>
      <c r="B568" s="12"/>
      <c r="C568" s="11"/>
      <c r="D568" s="11"/>
      <c r="E568" s="11"/>
    </row>
    <row r="569" spans="1:5" ht="15" x14ac:dyDescent="0.3">
      <c r="A569" s="11"/>
      <c r="B569" s="12"/>
      <c r="C569" s="11"/>
      <c r="D569" s="11"/>
      <c r="E569" s="11"/>
    </row>
    <row r="570" spans="1:5" ht="15" x14ac:dyDescent="0.3">
      <c r="A570" s="11"/>
      <c r="B570" s="12"/>
      <c r="C570" s="11"/>
      <c r="D570" s="11"/>
      <c r="E570" s="11"/>
    </row>
    <row r="571" spans="1:5" ht="15" x14ac:dyDescent="0.3">
      <c r="A571" s="11"/>
      <c r="B571" s="12"/>
      <c r="C571" s="11"/>
      <c r="D571" s="11"/>
      <c r="E571" s="11"/>
    </row>
    <row r="572" spans="1:5" ht="15" x14ac:dyDescent="0.3">
      <c r="A572" s="11"/>
      <c r="B572" s="12"/>
      <c r="C572" s="11"/>
      <c r="D572" s="11"/>
      <c r="E572" s="11"/>
    </row>
    <row r="573" spans="1:5" ht="15" x14ac:dyDescent="0.3">
      <c r="A573" s="11"/>
      <c r="B573" s="12"/>
      <c r="C573" s="11"/>
      <c r="D573" s="11"/>
      <c r="E573" s="11"/>
    </row>
    <row r="574" spans="1:5" ht="15" x14ac:dyDescent="0.3">
      <c r="A574" s="11"/>
      <c r="B574" s="12"/>
      <c r="C574" s="11"/>
      <c r="D574" s="11"/>
      <c r="E574" s="11"/>
    </row>
    <row r="575" spans="1:5" ht="15" x14ac:dyDescent="0.3">
      <c r="A575" s="11"/>
      <c r="B575" s="12"/>
      <c r="C575" s="11"/>
      <c r="D575" s="11"/>
      <c r="E575" s="11"/>
    </row>
    <row r="576" spans="1:5" ht="15" x14ac:dyDescent="0.3">
      <c r="A576" s="11"/>
      <c r="B576" s="12"/>
      <c r="C576" s="11"/>
      <c r="D576" s="11"/>
      <c r="E576" s="11"/>
    </row>
    <row r="577" spans="1:5" ht="15" x14ac:dyDescent="0.3">
      <c r="A577" s="11"/>
      <c r="B577" s="12"/>
      <c r="C577" s="11"/>
      <c r="D577" s="11"/>
      <c r="E577" s="11"/>
    </row>
    <row r="578" spans="1:5" ht="15" x14ac:dyDescent="0.3">
      <c r="A578" s="11"/>
      <c r="B578" s="12"/>
      <c r="C578" s="11"/>
      <c r="D578" s="11"/>
      <c r="E578" s="11"/>
    </row>
    <row r="579" spans="1:5" ht="15" x14ac:dyDescent="0.3">
      <c r="A579" s="11"/>
      <c r="B579" s="12"/>
      <c r="C579" s="11"/>
      <c r="D579" s="11"/>
      <c r="E579" s="11"/>
    </row>
    <row r="580" spans="1:5" ht="15" x14ac:dyDescent="0.3">
      <c r="A580" s="11"/>
      <c r="B580" s="12"/>
      <c r="C580" s="11"/>
      <c r="D580" s="11"/>
      <c r="E580" s="11"/>
    </row>
    <row r="581" spans="1:5" ht="15" x14ac:dyDescent="0.3">
      <c r="A581" s="11"/>
      <c r="B581" s="12"/>
      <c r="C581" s="11"/>
      <c r="D581" s="11"/>
      <c r="E581" s="11"/>
    </row>
    <row r="582" spans="1:5" ht="15" x14ac:dyDescent="0.3">
      <c r="A582" s="11"/>
      <c r="B582" s="12"/>
      <c r="C582" s="11"/>
      <c r="D582" s="11"/>
      <c r="E582" s="11"/>
    </row>
    <row r="583" spans="1:5" ht="15" x14ac:dyDescent="0.3">
      <c r="A583" s="11"/>
      <c r="B583" s="12"/>
      <c r="C583" s="11"/>
      <c r="D583" s="11"/>
      <c r="E583" s="11"/>
    </row>
    <row r="584" spans="1:5" ht="15" x14ac:dyDescent="0.3">
      <c r="A584" s="11"/>
      <c r="B584" s="12"/>
      <c r="C584" s="11"/>
      <c r="D584" s="11"/>
      <c r="E584" s="11"/>
    </row>
    <row r="585" spans="1:5" ht="15" x14ac:dyDescent="0.3">
      <c r="A585" s="11"/>
      <c r="B585" s="12"/>
      <c r="C585" s="11"/>
      <c r="D585" s="11"/>
      <c r="E585" s="11"/>
    </row>
    <row r="586" spans="1:5" ht="15" x14ac:dyDescent="0.3">
      <c r="A586" s="11"/>
      <c r="B586" s="12"/>
      <c r="C586" s="11"/>
      <c r="D586" s="11"/>
      <c r="E586" s="11"/>
    </row>
    <row r="587" spans="1:5" ht="15" x14ac:dyDescent="0.3">
      <c r="A587" s="11"/>
      <c r="B587" s="12"/>
      <c r="C587" s="11"/>
      <c r="D587" s="11"/>
      <c r="E587" s="11"/>
    </row>
    <row r="588" spans="1:5" ht="15" x14ac:dyDescent="0.3">
      <c r="A588" s="11"/>
      <c r="B588" s="12"/>
      <c r="C588" s="11"/>
      <c r="D588" s="11"/>
      <c r="E588" s="11"/>
    </row>
    <row r="589" spans="1:5" ht="15" x14ac:dyDescent="0.3">
      <c r="A589" s="11"/>
      <c r="B589" s="12"/>
      <c r="C589" s="11"/>
      <c r="D589" s="11"/>
      <c r="E589" s="11"/>
    </row>
    <row r="590" spans="1:5" ht="15" x14ac:dyDescent="0.3">
      <c r="A590" s="11"/>
      <c r="B590" s="12"/>
      <c r="C590" s="11"/>
      <c r="D590" s="11"/>
      <c r="E590" s="11"/>
    </row>
    <row r="591" spans="1:5" ht="15" x14ac:dyDescent="0.3">
      <c r="A591" s="11"/>
      <c r="B591" s="12"/>
      <c r="C591" s="11"/>
      <c r="D591" s="11"/>
      <c r="E591" s="11"/>
    </row>
    <row r="592" spans="1:5" ht="15" x14ac:dyDescent="0.3">
      <c r="A592" s="11"/>
      <c r="B592" s="12"/>
      <c r="C592" s="11"/>
      <c r="D592" s="11"/>
      <c r="E592" s="11"/>
    </row>
    <row r="593" spans="1:5" ht="15" x14ac:dyDescent="0.3">
      <c r="A593" s="11"/>
      <c r="B593" s="12"/>
      <c r="C593" s="11"/>
      <c r="D593" s="11"/>
      <c r="E593" s="11"/>
    </row>
    <row r="594" spans="1:5" ht="15" x14ac:dyDescent="0.3">
      <c r="A594" s="11"/>
      <c r="B594" s="12"/>
      <c r="C594" s="11"/>
      <c r="D594" s="11"/>
      <c r="E594" s="11"/>
    </row>
    <row r="595" spans="1:5" ht="15" x14ac:dyDescent="0.3">
      <c r="A595" s="11"/>
      <c r="B595" s="12"/>
      <c r="C595" s="11"/>
      <c r="D595" s="11"/>
      <c r="E595" s="11"/>
    </row>
    <row r="596" spans="1:5" ht="15" x14ac:dyDescent="0.3">
      <c r="A596" s="11"/>
      <c r="B596" s="12"/>
      <c r="C596" s="11"/>
      <c r="D596" s="11"/>
      <c r="E596" s="11"/>
    </row>
    <row r="597" spans="1:5" ht="15" x14ac:dyDescent="0.3">
      <c r="A597" s="11"/>
      <c r="B597" s="12"/>
      <c r="C597" s="11"/>
      <c r="D597" s="11"/>
      <c r="E597" s="11"/>
    </row>
    <row r="598" spans="1:5" ht="15" x14ac:dyDescent="0.3">
      <c r="A598" s="11"/>
      <c r="B598" s="12"/>
      <c r="C598" s="11"/>
      <c r="D598" s="11"/>
      <c r="E598" s="11"/>
    </row>
    <row r="599" spans="1:5" ht="15" x14ac:dyDescent="0.3">
      <c r="A599" s="11"/>
      <c r="B599" s="12"/>
      <c r="C599" s="11"/>
      <c r="D599" s="11"/>
      <c r="E599" s="11"/>
    </row>
    <row r="600" spans="1:5" ht="15" x14ac:dyDescent="0.3">
      <c r="A600" s="11"/>
      <c r="B600" s="12"/>
      <c r="C600" s="11"/>
      <c r="D600" s="11"/>
      <c r="E600" s="11"/>
    </row>
    <row r="601" spans="1:5" ht="15" x14ac:dyDescent="0.3">
      <c r="A601" s="11"/>
      <c r="B601" s="12"/>
      <c r="C601" s="11"/>
      <c r="D601" s="11"/>
      <c r="E601" s="11"/>
    </row>
    <row r="602" spans="1:5" ht="15" x14ac:dyDescent="0.3">
      <c r="A602" s="11"/>
      <c r="B602" s="12"/>
      <c r="C602" s="11"/>
      <c r="D602" s="11"/>
      <c r="E602" s="11"/>
    </row>
    <row r="603" spans="1:5" ht="15" x14ac:dyDescent="0.3">
      <c r="A603" s="11"/>
      <c r="B603" s="12"/>
      <c r="C603" s="11"/>
      <c r="D603" s="11"/>
      <c r="E603" s="11"/>
    </row>
    <row r="604" spans="1:5" ht="15" x14ac:dyDescent="0.3">
      <c r="A604" s="11"/>
      <c r="B604" s="12"/>
      <c r="C604" s="11"/>
      <c r="D604" s="11"/>
      <c r="E604" s="11"/>
    </row>
    <row r="605" spans="1:5" ht="15" x14ac:dyDescent="0.3">
      <c r="A605" s="11"/>
      <c r="B605" s="12"/>
      <c r="C605" s="11"/>
      <c r="D605" s="11"/>
      <c r="E605" s="11"/>
    </row>
    <row r="606" spans="1:5" ht="15" x14ac:dyDescent="0.3">
      <c r="A606" s="11"/>
      <c r="B606" s="12"/>
      <c r="C606" s="11"/>
      <c r="D606" s="11"/>
      <c r="E606" s="11"/>
    </row>
    <row r="607" spans="1:5" ht="15" x14ac:dyDescent="0.3">
      <c r="A607" s="11"/>
      <c r="B607" s="12"/>
      <c r="C607" s="11"/>
      <c r="D607" s="11"/>
      <c r="E607" s="11"/>
    </row>
    <row r="608" spans="1:5" ht="15" x14ac:dyDescent="0.3">
      <c r="A608" s="11"/>
      <c r="B608" s="12"/>
      <c r="C608" s="11"/>
      <c r="D608" s="11"/>
      <c r="E608" s="11"/>
    </row>
    <row r="609" spans="1:5" ht="15" x14ac:dyDescent="0.3">
      <c r="A609" s="11"/>
      <c r="B609" s="12"/>
      <c r="C609" s="11"/>
      <c r="D609" s="11"/>
      <c r="E609" s="11"/>
    </row>
    <row r="610" spans="1:5" ht="15" x14ac:dyDescent="0.3">
      <c r="A610" s="11"/>
      <c r="B610" s="12"/>
      <c r="C610" s="11"/>
      <c r="D610" s="11"/>
      <c r="E610" s="11"/>
    </row>
    <row r="611" spans="1:5" ht="15" x14ac:dyDescent="0.3">
      <c r="A611" s="11"/>
      <c r="B611" s="12"/>
      <c r="C611" s="11"/>
      <c r="D611" s="11"/>
      <c r="E611" s="11"/>
    </row>
    <row r="612" spans="1:5" ht="15" x14ac:dyDescent="0.3">
      <c r="A612" s="11"/>
      <c r="B612" s="12"/>
      <c r="C612" s="11"/>
      <c r="D612" s="11"/>
      <c r="E612" s="11"/>
    </row>
    <row r="613" spans="1:5" ht="15" x14ac:dyDescent="0.3">
      <c r="A613" s="11"/>
      <c r="B613" s="12"/>
      <c r="C613" s="11"/>
      <c r="D613" s="11"/>
      <c r="E613" s="11"/>
    </row>
    <row r="614" spans="1:5" ht="15" x14ac:dyDescent="0.3">
      <c r="A614" s="11"/>
      <c r="B614" s="12"/>
      <c r="C614" s="11"/>
      <c r="D614" s="11"/>
      <c r="E614" s="11"/>
    </row>
    <row r="615" spans="1:5" ht="15" x14ac:dyDescent="0.3">
      <c r="A615" s="11"/>
      <c r="B615" s="12"/>
      <c r="C615" s="11"/>
      <c r="D615" s="11"/>
      <c r="E615" s="11"/>
    </row>
    <row r="616" spans="1:5" ht="15" x14ac:dyDescent="0.3">
      <c r="A616" s="11"/>
      <c r="B616" s="12"/>
      <c r="C616" s="11"/>
      <c r="D616" s="11"/>
      <c r="E616" s="11"/>
    </row>
    <row r="617" spans="1:5" ht="15" x14ac:dyDescent="0.3">
      <c r="A617" s="11"/>
      <c r="B617" s="12"/>
      <c r="C617" s="11"/>
      <c r="D617" s="11"/>
      <c r="E617" s="11"/>
    </row>
    <row r="618" spans="1:5" ht="15" x14ac:dyDescent="0.3">
      <c r="A618" s="11"/>
      <c r="B618" s="12"/>
      <c r="C618" s="11"/>
      <c r="D618" s="11"/>
      <c r="E618" s="11"/>
    </row>
    <row r="619" spans="1:5" ht="15" x14ac:dyDescent="0.3">
      <c r="A619" s="11"/>
      <c r="B619" s="12"/>
      <c r="C619" s="11"/>
      <c r="D619" s="11"/>
      <c r="E619" s="11"/>
    </row>
    <row r="620" spans="1:5" ht="15" x14ac:dyDescent="0.3">
      <c r="A620" s="11"/>
      <c r="B620" s="12"/>
      <c r="C620" s="11"/>
      <c r="D620" s="11"/>
      <c r="E620" s="11"/>
    </row>
    <row r="621" spans="1:5" ht="15" x14ac:dyDescent="0.3">
      <c r="A621" s="11"/>
      <c r="B621" s="12"/>
      <c r="C621" s="11"/>
      <c r="D621" s="11"/>
      <c r="E621" s="11"/>
    </row>
    <row r="622" spans="1:5" ht="15" x14ac:dyDescent="0.3">
      <c r="A622" s="11"/>
      <c r="B622" s="12"/>
      <c r="C622" s="11"/>
      <c r="D622" s="11"/>
      <c r="E622" s="11"/>
    </row>
    <row r="623" spans="1:5" ht="15" x14ac:dyDescent="0.3">
      <c r="A623" s="11"/>
      <c r="B623" s="12"/>
      <c r="C623" s="11"/>
      <c r="D623" s="11"/>
      <c r="E623" s="11"/>
    </row>
    <row r="624" spans="1:5" ht="15" x14ac:dyDescent="0.3">
      <c r="A624" s="11"/>
      <c r="B624" s="12"/>
      <c r="C624" s="11"/>
      <c r="D624" s="11"/>
      <c r="E624" s="11"/>
    </row>
    <row r="625" spans="1:5" ht="15" x14ac:dyDescent="0.3">
      <c r="A625" s="11"/>
      <c r="B625" s="12"/>
      <c r="C625" s="11"/>
      <c r="D625" s="11"/>
      <c r="E625" s="11"/>
    </row>
    <row r="626" spans="1:5" ht="15" x14ac:dyDescent="0.3">
      <c r="A626" s="11"/>
      <c r="B626" s="12"/>
      <c r="C626" s="11"/>
      <c r="D626" s="11"/>
      <c r="E626" s="11"/>
    </row>
    <row r="627" spans="1:5" ht="15" x14ac:dyDescent="0.3">
      <c r="A627" s="11"/>
      <c r="B627" s="12"/>
      <c r="C627" s="11"/>
      <c r="D627" s="11"/>
      <c r="E627" s="11"/>
    </row>
    <row r="628" spans="1:5" ht="15" x14ac:dyDescent="0.3">
      <c r="A628" s="11"/>
      <c r="B628" s="12"/>
      <c r="C628" s="11"/>
      <c r="D628" s="11"/>
      <c r="E628" s="11"/>
    </row>
    <row r="629" spans="1:5" ht="15" x14ac:dyDescent="0.3">
      <c r="A629" s="11"/>
      <c r="B629" s="12"/>
      <c r="C629" s="11"/>
      <c r="D629" s="11"/>
      <c r="E629" s="11"/>
    </row>
    <row r="630" spans="1:5" ht="15" x14ac:dyDescent="0.3">
      <c r="A630" s="11"/>
      <c r="B630" s="12"/>
      <c r="C630" s="11"/>
      <c r="D630" s="11"/>
      <c r="E630" s="11"/>
    </row>
    <row r="631" spans="1:5" ht="15" x14ac:dyDescent="0.3">
      <c r="A631" s="11"/>
      <c r="B631" s="12"/>
      <c r="C631" s="11"/>
      <c r="D631" s="11"/>
      <c r="E631" s="11"/>
    </row>
    <row r="632" spans="1:5" ht="15" x14ac:dyDescent="0.3">
      <c r="A632" s="11"/>
      <c r="B632" s="12"/>
      <c r="C632" s="11"/>
      <c r="D632" s="11"/>
      <c r="E632" s="11"/>
    </row>
    <row r="633" spans="1:5" ht="15" x14ac:dyDescent="0.3">
      <c r="A633" s="11"/>
      <c r="B633" s="12"/>
      <c r="C633" s="11"/>
      <c r="D633" s="11"/>
      <c r="E633" s="11"/>
    </row>
    <row r="634" spans="1:5" ht="15" x14ac:dyDescent="0.3">
      <c r="A634" s="11"/>
      <c r="B634" s="12"/>
      <c r="C634" s="11"/>
      <c r="D634" s="11"/>
      <c r="E634" s="11"/>
    </row>
    <row r="635" spans="1:5" ht="15" x14ac:dyDescent="0.3">
      <c r="A635" s="11"/>
      <c r="B635" s="12"/>
      <c r="C635" s="11"/>
      <c r="D635" s="11"/>
      <c r="E635" s="11"/>
    </row>
    <row r="636" spans="1:5" ht="15" x14ac:dyDescent="0.3">
      <c r="A636" s="11"/>
      <c r="B636" s="12"/>
      <c r="C636" s="11"/>
      <c r="D636" s="11"/>
      <c r="E636" s="11"/>
    </row>
    <row r="637" spans="1:5" ht="15" x14ac:dyDescent="0.3">
      <c r="A637" s="11"/>
      <c r="B637" s="12"/>
      <c r="C637" s="11"/>
      <c r="D637" s="11"/>
      <c r="E637" s="11"/>
    </row>
    <row r="638" spans="1:5" ht="15" x14ac:dyDescent="0.3">
      <c r="A638" s="11"/>
      <c r="B638" s="12"/>
      <c r="C638" s="11"/>
      <c r="D638" s="11"/>
      <c r="E638" s="11"/>
    </row>
    <row r="639" spans="1:5" ht="15" x14ac:dyDescent="0.3">
      <c r="A639" s="11"/>
      <c r="B639" s="12"/>
      <c r="C639" s="11"/>
      <c r="D639" s="11"/>
      <c r="E639" s="11"/>
    </row>
    <row r="640" spans="1:5" ht="15" x14ac:dyDescent="0.3">
      <c r="A640" s="11"/>
      <c r="B640" s="12"/>
      <c r="C640" s="11"/>
      <c r="D640" s="11"/>
      <c r="E640" s="11"/>
    </row>
    <row r="641" spans="1:5" ht="15" x14ac:dyDescent="0.3">
      <c r="A641" s="11"/>
      <c r="B641" s="12"/>
      <c r="C641" s="11"/>
      <c r="D641" s="11"/>
      <c r="E641" s="11"/>
    </row>
    <row r="642" spans="1:5" ht="15" x14ac:dyDescent="0.3">
      <c r="A642" s="11"/>
      <c r="B642" s="12"/>
      <c r="C642" s="11"/>
      <c r="D642" s="11"/>
      <c r="E642" s="11"/>
    </row>
    <row r="643" spans="1:5" ht="15" x14ac:dyDescent="0.3">
      <c r="A643" s="11"/>
      <c r="B643" s="12"/>
      <c r="C643" s="11"/>
      <c r="D643" s="11"/>
      <c r="E643" s="11"/>
    </row>
    <row r="644" spans="1:5" ht="15" x14ac:dyDescent="0.3">
      <c r="A644" s="11"/>
      <c r="B644" s="12"/>
      <c r="C644" s="11"/>
      <c r="D644" s="11"/>
      <c r="E644" s="11"/>
    </row>
    <row r="645" spans="1:5" ht="15" x14ac:dyDescent="0.3">
      <c r="A645" s="11"/>
      <c r="B645" s="12"/>
      <c r="C645" s="11"/>
      <c r="D645" s="11"/>
      <c r="E645" s="11"/>
    </row>
    <row r="646" spans="1:5" ht="15" x14ac:dyDescent="0.3">
      <c r="A646" s="11"/>
      <c r="B646" s="12"/>
      <c r="C646" s="11"/>
      <c r="D646" s="11"/>
      <c r="E646" s="11"/>
    </row>
    <row r="647" spans="1:5" ht="15" x14ac:dyDescent="0.3">
      <c r="A647" s="11"/>
      <c r="B647" s="12"/>
      <c r="C647" s="11"/>
      <c r="D647" s="11"/>
      <c r="E647" s="11"/>
    </row>
    <row r="648" spans="1:5" ht="15" x14ac:dyDescent="0.3">
      <c r="A648" s="11"/>
      <c r="B648" s="12"/>
      <c r="C648" s="11"/>
      <c r="D648" s="11"/>
      <c r="E648" s="11"/>
    </row>
    <row r="649" spans="1:5" ht="15" x14ac:dyDescent="0.3">
      <c r="A649" s="11"/>
      <c r="B649" s="12"/>
      <c r="C649" s="11"/>
      <c r="D649" s="11"/>
      <c r="E649" s="11"/>
    </row>
    <row r="650" spans="1:5" ht="15" x14ac:dyDescent="0.3">
      <c r="A650" s="11"/>
      <c r="B650" s="12"/>
      <c r="C650" s="11"/>
      <c r="D650" s="11"/>
      <c r="E650" s="11"/>
    </row>
    <row r="651" spans="1:5" ht="15" x14ac:dyDescent="0.3">
      <c r="A651" s="11"/>
      <c r="B651" s="12"/>
      <c r="C651" s="11"/>
      <c r="D651" s="11"/>
      <c r="E651" s="11"/>
    </row>
    <row r="652" spans="1:5" ht="15" x14ac:dyDescent="0.3">
      <c r="A652" s="11"/>
      <c r="B652" s="12"/>
      <c r="C652" s="11"/>
      <c r="D652" s="11"/>
      <c r="E652" s="11"/>
    </row>
    <row r="653" spans="1:5" ht="15" x14ac:dyDescent="0.3">
      <c r="A653" s="11"/>
      <c r="B653" s="12"/>
      <c r="C653" s="11"/>
      <c r="D653" s="11"/>
      <c r="E653" s="11"/>
    </row>
    <row r="654" spans="1:5" ht="15" x14ac:dyDescent="0.3">
      <c r="A654" s="11"/>
      <c r="B654" s="12"/>
      <c r="C654" s="11"/>
      <c r="D654" s="11"/>
      <c r="E654" s="11"/>
    </row>
    <row r="655" spans="1:5" ht="15" x14ac:dyDescent="0.3">
      <c r="A655" s="11"/>
      <c r="B655" s="12"/>
      <c r="C655" s="11"/>
      <c r="D655" s="11"/>
      <c r="E655" s="11"/>
    </row>
    <row r="656" spans="1:5" ht="15" x14ac:dyDescent="0.3">
      <c r="A656" s="11"/>
      <c r="B656" s="12"/>
      <c r="C656" s="11"/>
      <c r="D656" s="11"/>
      <c r="E656" s="11"/>
    </row>
    <row r="657" spans="1:5" ht="15" x14ac:dyDescent="0.3">
      <c r="A657" s="11"/>
      <c r="B657" s="12"/>
      <c r="C657" s="11"/>
      <c r="D657" s="11"/>
      <c r="E657" s="11"/>
    </row>
    <row r="658" spans="1:5" ht="15" x14ac:dyDescent="0.3">
      <c r="A658" s="11"/>
      <c r="B658" s="12"/>
      <c r="C658" s="11"/>
      <c r="D658" s="11"/>
      <c r="E658" s="11"/>
    </row>
    <row r="659" spans="1:5" ht="15" x14ac:dyDescent="0.3">
      <c r="A659" s="11"/>
      <c r="B659" s="12"/>
      <c r="C659" s="11"/>
      <c r="D659" s="11"/>
      <c r="E659" s="11"/>
    </row>
    <row r="660" spans="1:5" ht="15" x14ac:dyDescent="0.3">
      <c r="A660" s="11"/>
      <c r="B660" s="12"/>
      <c r="C660" s="11"/>
      <c r="D660" s="11"/>
      <c r="E660" s="11"/>
    </row>
    <row r="661" spans="1:5" ht="15" x14ac:dyDescent="0.3">
      <c r="A661" s="11"/>
      <c r="B661" s="12"/>
      <c r="C661" s="11"/>
      <c r="D661" s="11"/>
      <c r="E661" s="11"/>
    </row>
    <row r="662" spans="1:5" ht="15" x14ac:dyDescent="0.3">
      <c r="A662" s="11"/>
      <c r="B662" s="12"/>
      <c r="C662" s="11"/>
      <c r="D662" s="11"/>
      <c r="E662" s="11"/>
    </row>
    <row r="663" spans="1:5" ht="15" x14ac:dyDescent="0.3">
      <c r="A663" s="11"/>
      <c r="B663" s="12"/>
      <c r="C663" s="11"/>
      <c r="D663" s="11"/>
      <c r="E663" s="11"/>
    </row>
    <row r="664" spans="1:5" ht="15" x14ac:dyDescent="0.3">
      <c r="A664" s="11"/>
      <c r="B664" s="12"/>
      <c r="C664" s="11"/>
      <c r="D664" s="11"/>
      <c r="E664" s="11"/>
    </row>
    <row r="665" spans="1:5" ht="15" x14ac:dyDescent="0.3">
      <c r="A665" s="11"/>
      <c r="B665" s="12"/>
      <c r="C665" s="11"/>
      <c r="D665" s="11"/>
      <c r="E665" s="11"/>
    </row>
    <row r="666" spans="1:5" ht="15" x14ac:dyDescent="0.3">
      <c r="A666" s="11"/>
      <c r="B666" s="12"/>
      <c r="C666" s="11"/>
      <c r="D666" s="11"/>
      <c r="E666" s="11"/>
    </row>
    <row r="667" spans="1:5" ht="15" x14ac:dyDescent="0.3">
      <c r="A667" s="11"/>
      <c r="B667" s="12"/>
      <c r="C667" s="11"/>
      <c r="D667" s="11"/>
      <c r="E667" s="11"/>
    </row>
    <row r="668" spans="1:5" ht="15" x14ac:dyDescent="0.3">
      <c r="A668" s="11"/>
      <c r="B668" s="12"/>
      <c r="C668" s="11"/>
      <c r="D668" s="11"/>
      <c r="E668" s="11"/>
    </row>
    <row r="669" spans="1:5" ht="15" x14ac:dyDescent="0.3">
      <c r="A669" s="11"/>
      <c r="B669" s="12"/>
      <c r="C669" s="11"/>
      <c r="D669" s="11"/>
      <c r="E669" s="11"/>
    </row>
    <row r="670" spans="1:5" ht="15" x14ac:dyDescent="0.3">
      <c r="A670" s="11"/>
      <c r="B670" s="12"/>
      <c r="C670" s="11"/>
      <c r="D670" s="11"/>
      <c r="E670" s="11"/>
    </row>
    <row r="671" spans="1:5" ht="15" x14ac:dyDescent="0.3">
      <c r="A671" s="11"/>
      <c r="B671" s="12"/>
      <c r="C671" s="11"/>
      <c r="D671" s="11"/>
      <c r="E671" s="11"/>
    </row>
    <row r="672" spans="1:5" ht="15" x14ac:dyDescent="0.3">
      <c r="A672" s="11"/>
      <c r="B672" s="12"/>
      <c r="C672" s="11"/>
      <c r="D672" s="11"/>
      <c r="E672" s="11"/>
    </row>
    <row r="673" spans="1:5" ht="15" x14ac:dyDescent="0.3">
      <c r="A673" s="11"/>
      <c r="B673" s="12"/>
      <c r="C673" s="11"/>
      <c r="D673" s="11"/>
      <c r="E673" s="11"/>
    </row>
    <row r="674" spans="1:5" ht="15" x14ac:dyDescent="0.3">
      <c r="A674" s="11"/>
      <c r="B674" s="12"/>
      <c r="C674" s="11"/>
      <c r="D674" s="11"/>
      <c r="E674" s="11"/>
    </row>
    <row r="675" spans="1:5" ht="15" x14ac:dyDescent="0.3">
      <c r="A675" s="11"/>
      <c r="B675" s="12"/>
      <c r="C675" s="11"/>
      <c r="D675" s="11"/>
      <c r="E675" s="11"/>
    </row>
    <row r="676" spans="1:5" ht="15" x14ac:dyDescent="0.3">
      <c r="A676" s="11"/>
      <c r="B676" s="12"/>
      <c r="C676" s="11"/>
      <c r="D676" s="11"/>
      <c r="E676" s="11"/>
    </row>
    <row r="677" spans="1:5" ht="15" x14ac:dyDescent="0.3">
      <c r="A677" s="11"/>
      <c r="B677" s="12"/>
      <c r="C677" s="11"/>
      <c r="D677" s="11"/>
      <c r="E677" s="11"/>
    </row>
    <row r="678" spans="1:5" ht="15" x14ac:dyDescent="0.3">
      <c r="A678" s="11"/>
      <c r="B678" s="12"/>
      <c r="C678" s="11"/>
      <c r="D678" s="11"/>
      <c r="E678" s="11"/>
    </row>
    <row r="679" spans="1:5" ht="15" x14ac:dyDescent="0.3">
      <c r="A679" s="11"/>
      <c r="B679" s="12"/>
      <c r="C679" s="11"/>
      <c r="D679" s="11"/>
      <c r="E679" s="11"/>
    </row>
    <row r="680" spans="1:5" ht="15" x14ac:dyDescent="0.3">
      <c r="A680" s="11"/>
      <c r="B680" s="12"/>
      <c r="C680" s="11"/>
      <c r="D680" s="11"/>
      <c r="E680" s="11"/>
    </row>
    <row r="681" spans="1:5" ht="15" x14ac:dyDescent="0.3">
      <c r="A681" s="11"/>
      <c r="B681" s="12"/>
      <c r="C681" s="11"/>
      <c r="D681" s="11"/>
      <c r="E681" s="11"/>
    </row>
    <row r="682" spans="1:5" ht="15" x14ac:dyDescent="0.3">
      <c r="A682" s="11"/>
      <c r="B682" s="12"/>
      <c r="C682" s="11"/>
      <c r="D682" s="11"/>
      <c r="E682" s="11"/>
    </row>
    <row r="683" spans="1:5" ht="15" x14ac:dyDescent="0.3">
      <c r="A683" s="11"/>
      <c r="B683" s="12"/>
      <c r="C683" s="11"/>
      <c r="D683" s="11"/>
      <c r="E683" s="11"/>
    </row>
    <row r="684" spans="1:5" ht="15" x14ac:dyDescent="0.3">
      <c r="A684" s="11"/>
      <c r="B684" s="12"/>
      <c r="C684" s="11"/>
      <c r="D684" s="11"/>
      <c r="E684" s="11"/>
    </row>
    <row r="685" spans="1:5" ht="15" x14ac:dyDescent="0.3">
      <c r="A685" s="11"/>
      <c r="B685" s="12"/>
      <c r="C685" s="11"/>
      <c r="D685" s="11"/>
      <c r="E685" s="11"/>
    </row>
    <row r="686" spans="1:5" ht="15" x14ac:dyDescent="0.3">
      <c r="A686" s="11"/>
      <c r="B686" s="12"/>
      <c r="C686" s="11"/>
      <c r="D686" s="11"/>
      <c r="E686" s="11"/>
    </row>
    <row r="687" spans="1:5" ht="15" x14ac:dyDescent="0.3">
      <c r="A687" s="11"/>
      <c r="B687" s="12"/>
      <c r="C687" s="11"/>
      <c r="D687" s="11"/>
      <c r="E687" s="11"/>
    </row>
    <row r="688" spans="1:5" ht="15" x14ac:dyDescent="0.3">
      <c r="A688" s="11"/>
      <c r="B688" s="12"/>
      <c r="C688" s="11"/>
      <c r="D688" s="11"/>
      <c r="E688" s="11"/>
    </row>
    <row r="689" spans="1:5" ht="15" x14ac:dyDescent="0.3">
      <c r="A689" s="11"/>
      <c r="B689" s="12"/>
      <c r="C689" s="11"/>
      <c r="D689" s="11"/>
      <c r="E689" s="11"/>
    </row>
    <row r="690" spans="1:5" ht="15" x14ac:dyDescent="0.3">
      <c r="A690" s="11"/>
      <c r="B690" s="12"/>
      <c r="C690" s="11"/>
      <c r="D690" s="11"/>
      <c r="E690" s="11"/>
    </row>
    <row r="691" spans="1:5" ht="15" x14ac:dyDescent="0.3">
      <c r="A691" s="11"/>
      <c r="B691" s="12"/>
      <c r="C691" s="11"/>
      <c r="D691" s="11"/>
      <c r="E691" s="11"/>
    </row>
    <row r="692" spans="1:5" ht="15" x14ac:dyDescent="0.3">
      <c r="A692" s="11"/>
      <c r="B692" s="12"/>
      <c r="C692" s="11"/>
      <c r="D692" s="11"/>
      <c r="E692" s="11"/>
    </row>
    <row r="693" spans="1:5" ht="15" x14ac:dyDescent="0.3">
      <c r="A693" s="11"/>
      <c r="B693" s="12"/>
      <c r="C693" s="11"/>
      <c r="D693" s="11"/>
      <c r="E693" s="11"/>
    </row>
    <row r="694" spans="1:5" ht="15" x14ac:dyDescent="0.3">
      <c r="A694" s="11"/>
      <c r="B694" s="12"/>
      <c r="C694" s="11"/>
      <c r="D694" s="11"/>
      <c r="E694" s="11"/>
    </row>
    <row r="695" spans="1:5" ht="15" x14ac:dyDescent="0.3">
      <c r="A695" s="11"/>
      <c r="B695" s="12"/>
      <c r="C695" s="11"/>
      <c r="D695" s="11"/>
      <c r="E695" s="11"/>
    </row>
    <row r="696" spans="1:5" ht="15" x14ac:dyDescent="0.3">
      <c r="A696" s="11"/>
      <c r="B696" s="12"/>
      <c r="C696" s="11"/>
      <c r="D696" s="11"/>
      <c r="E696" s="11"/>
    </row>
    <row r="697" spans="1:5" ht="15" x14ac:dyDescent="0.3">
      <c r="A697" s="11"/>
      <c r="B697" s="12"/>
      <c r="C697" s="11"/>
      <c r="D697" s="11"/>
      <c r="E697" s="11"/>
    </row>
    <row r="698" spans="1:5" ht="15" x14ac:dyDescent="0.3">
      <c r="A698" s="11"/>
      <c r="B698" s="12"/>
      <c r="C698" s="11"/>
      <c r="D698" s="11"/>
      <c r="E698" s="11"/>
    </row>
    <row r="699" spans="1:5" ht="15" x14ac:dyDescent="0.3">
      <c r="A699" s="11"/>
      <c r="B699" s="12"/>
      <c r="C699" s="11"/>
      <c r="D699" s="11"/>
      <c r="E699" s="11"/>
    </row>
    <row r="700" spans="1:5" ht="15" x14ac:dyDescent="0.3">
      <c r="A700" s="11"/>
      <c r="B700" s="12"/>
      <c r="C700" s="11"/>
      <c r="D700" s="11"/>
      <c r="E700" s="11"/>
    </row>
    <row r="701" spans="1:5" ht="15" x14ac:dyDescent="0.3">
      <c r="A701" s="11"/>
      <c r="B701" s="12"/>
      <c r="C701" s="11"/>
      <c r="D701" s="11"/>
      <c r="E701" s="11"/>
    </row>
    <row r="702" spans="1:5" ht="15" x14ac:dyDescent="0.3">
      <c r="A702" s="11"/>
      <c r="B702" s="12"/>
      <c r="C702" s="11"/>
      <c r="D702" s="11"/>
      <c r="E702" s="11"/>
    </row>
    <row r="703" spans="1:5" ht="15" x14ac:dyDescent="0.3">
      <c r="A703" s="11"/>
      <c r="B703" s="12"/>
      <c r="C703" s="11"/>
      <c r="D703" s="11"/>
      <c r="E703" s="11"/>
    </row>
    <row r="704" spans="1:5" ht="15" x14ac:dyDescent="0.3">
      <c r="A704" s="11"/>
      <c r="B704" s="12"/>
      <c r="C704" s="11"/>
      <c r="D704" s="11"/>
      <c r="E704" s="11"/>
    </row>
    <row r="705" spans="1:5" ht="15" x14ac:dyDescent="0.3">
      <c r="A705" s="11"/>
      <c r="B705" s="12"/>
      <c r="C705" s="11"/>
      <c r="D705" s="11"/>
      <c r="E705" s="11"/>
    </row>
    <row r="706" spans="1:5" ht="15" x14ac:dyDescent="0.3">
      <c r="A706" s="11"/>
      <c r="B706" s="12"/>
      <c r="C706" s="11"/>
      <c r="D706" s="11"/>
      <c r="E706" s="11"/>
    </row>
    <row r="707" spans="1:5" ht="15" x14ac:dyDescent="0.3">
      <c r="A707" s="11"/>
      <c r="B707" s="12"/>
      <c r="C707" s="11"/>
      <c r="D707" s="11"/>
      <c r="E707" s="11"/>
    </row>
    <row r="708" spans="1:5" ht="15" x14ac:dyDescent="0.3">
      <c r="A708" s="11"/>
      <c r="B708" s="12"/>
      <c r="C708" s="11"/>
      <c r="D708" s="11"/>
      <c r="E708" s="11"/>
    </row>
    <row r="709" spans="1:5" ht="15" x14ac:dyDescent="0.3">
      <c r="A709" s="11"/>
      <c r="B709" s="12"/>
      <c r="C709" s="11"/>
      <c r="D709" s="11"/>
      <c r="E709" s="11"/>
    </row>
    <row r="710" spans="1:5" ht="15" x14ac:dyDescent="0.3">
      <c r="A710" s="11"/>
      <c r="B710" s="12"/>
      <c r="C710" s="11"/>
      <c r="D710" s="11"/>
      <c r="E710" s="11"/>
    </row>
    <row r="711" spans="1:5" ht="15" x14ac:dyDescent="0.3">
      <c r="A711" s="11"/>
      <c r="B711" s="12"/>
      <c r="C711" s="11"/>
      <c r="D711" s="11"/>
      <c r="E711" s="11"/>
    </row>
    <row r="712" spans="1:5" ht="15" x14ac:dyDescent="0.3">
      <c r="A712" s="11"/>
      <c r="B712" s="12"/>
      <c r="C712" s="11"/>
      <c r="D712" s="11"/>
      <c r="E712" s="11"/>
    </row>
    <row r="713" spans="1:5" ht="15" x14ac:dyDescent="0.3">
      <c r="A713" s="11"/>
      <c r="B713" s="12"/>
      <c r="C713" s="11"/>
      <c r="D713" s="11"/>
      <c r="E713" s="11"/>
    </row>
    <row r="714" spans="1:5" ht="15" x14ac:dyDescent="0.3">
      <c r="A714" s="11"/>
      <c r="B714" s="12"/>
      <c r="C714" s="11"/>
      <c r="D714" s="11"/>
      <c r="E714" s="11"/>
    </row>
    <row r="715" spans="1:5" ht="15" x14ac:dyDescent="0.3">
      <c r="A715" s="11"/>
      <c r="B715" s="12"/>
      <c r="C715" s="11"/>
      <c r="D715" s="11"/>
      <c r="E715" s="11"/>
    </row>
    <row r="716" spans="1:5" ht="15" x14ac:dyDescent="0.3">
      <c r="A716" s="11"/>
      <c r="B716" s="12"/>
      <c r="C716" s="11"/>
      <c r="D716" s="11"/>
      <c r="E716" s="11"/>
    </row>
    <row r="717" spans="1:5" ht="15" x14ac:dyDescent="0.3">
      <c r="A717" s="11"/>
      <c r="B717" s="12"/>
      <c r="C717" s="11"/>
      <c r="D717" s="11"/>
      <c r="E717" s="11"/>
    </row>
    <row r="718" spans="1:5" ht="15" x14ac:dyDescent="0.3">
      <c r="A718" s="11"/>
      <c r="B718" s="12"/>
      <c r="C718" s="11"/>
      <c r="D718" s="11"/>
      <c r="E718" s="11"/>
    </row>
    <row r="719" spans="1:5" ht="15" x14ac:dyDescent="0.3">
      <c r="A719" s="11"/>
      <c r="B719" s="12"/>
      <c r="C719" s="11"/>
      <c r="D719" s="11"/>
      <c r="E719" s="11"/>
    </row>
    <row r="720" spans="1:5" ht="15" x14ac:dyDescent="0.3">
      <c r="A720" s="11"/>
      <c r="B720" s="12"/>
      <c r="C720" s="11"/>
      <c r="D720" s="11"/>
      <c r="E720" s="11"/>
    </row>
    <row r="721" spans="1:5" ht="15" x14ac:dyDescent="0.3">
      <c r="A721" s="11"/>
      <c r="B721" s="12"/>
      <c r="C721" s="11"/>
      <c r="D721" s="11"/>
      <c r="E721" s="11"/>
    </row>
    <row r="722" spans="1:5" ht="15" x14ac:dyDescent="0.3">
      <c r="A722" s="11"/>
      <c r="B722" s="12"/>
      <c r="C722" s="11"/>
      <c r="D722" s="11"/>
      <c r="E722" s="11"/>
    </row>
    <row r="723" spans="1:5" ht="15" x14ac:dyDescent="0.3">
      <c r="A723" s="11"/>
      <c r="B723" s="12"/>
      <c r="C723" s="11"/>
      <c r="D723" s="11"/>
      <c r="E723" s="11"/>
    </row>
    <row r="724" spans="1:5" ht="15" x14ac:dyDescent="0.3">
      <c r="A724" s="11"/>
      <c r="B724" s="12"/>
      <c r="C724" s="11"/>
      <c r="D724" s="11"/>
      <c r="E724" s="11"/>
    </row>
    <row r="725" spans="1:5" ht="15" x14ac:dyDescent="0.3">
      <c r="A725" s="11"/>
      <c r="B725" s="12"/>
      <c r="C725" s="11"/>
      <c r="D725" s="11"/>
      <c r="E725" s="11"/>
    </row>
    <row r="726" spans="1:5" ht="15" x14ac:dyDescent="0.3">
      <c r="A726" s="11"/>
      <c r="B726" s="12"/>
      <c r="C726" s="11"/>
      <c r="D726" s="11"/>
      <c r="E726" s="11"/>
    </row>
    <row r="727" spans="1:5" ht="15" x14ac:dyDescent="0.3">
      <c r="A727" s="11"/>
      <c r="B727" s="12"/>
      <c r="C727" s="11"/>
      <c r="D727" s="11"/>
      <c r="E727" s="11"/>
    </row>
    <row r="728" spans="1:5" ht="15" x14ac:dyDescent="0.3">
      <c r="A728" s="11"/>
      <c r="B728" s="12"/>
      <c r="C728" s="11"/>
      <c r="D728" s="11"/>
      <c r="E728" s="11"/>
    </row>
    <row r="729" spans="1:5" ht="15" x14ac:dyDescent="0.3">
      <c r="A729" s="11"/>
      <c r="B729" s="12"/>
      <c r="C729" s="11"/>
      <c r="D729" s="11"/>
      <c r="E729" s="11"/>
    </row>
    <row r="730" spans="1:5" ht="15" x14ac:dyDescent="0.3">
      <c r="A730" s="11"/>
      <c r="B730" s="12"/>
      <c r="C730" s="11"/>
      <c r="D730" s="11"/>
      <c r="E730" s="11"/>
    </row>
    <row r="731" spans="1:5" ht="15" x14ac:dyDescent="0.3">
      <c r="A731" s="11"/>
      <c r="B731" s="12"/>
      <c r="C731" s="11"/>
      <c r="D731" s="11"/>
      <c r="E731" s="11"/>
    </row>
    <row r="732" spans="1:5" ht="15" x14ac:dyDescent="0.3">
      <c r="A732" s="11"/>
      <c r="B732" s="12"/>
      <c r="C732" s="11"/>
      <c r="D732" s="11"/>
      <c r="E732" s="11"/>
    </row>
    <row r="733" spans="1:5" ht="15" x14ac:dyDescent="0.3">
      <c r="A733" s="11"/>
      <c r="B733" s="12"/>
      <c r="C733" s="11"/>
      <c r="D733" s="11"/>
      <c r="E733" s="11"/>
    </row>
    <row r="734" spans="1:5" ht="15" x14ac:dyDescent="0.3">
      <c r="A734" s="11"/>
      <c r="B734" s="12"/>
      <c r="C734" s="11"/>
      <c r="D734" s="11"/>
      <c r="E734" s="11"/>
    </row>
    <row r="735" spans="1:5" ht="15" x14ac:dyDescent="0.3">
      <c r="A735" s="11"/>
      <c r="B735" s="12"/>
      <c r="C735" s="11"/>
      <c r="D735" s="11"/>
      <c r="E735" s="11"/>
    </row>
    <row r="736" spans="1:5" ht="15" x14ac:dyDescent="0.3">
      <c r="A736" s="11"/>
      <c r="B736" s="12"/>
      <c r="C736" s="11"/>
      <c r="D736" s="11"/>
      <c r="E736" s="11"/>
    </row>
    <row r="737" spans="1:5" ht="15" x14ac:dyDescent="0.3">
      <c r="A737" s="11"/>
      <c r="B737" s="12"/>
      <c r="C737" s="11"/>
      <c r="D737" s="11"/>
      <c r="E737" s="11"/>
    </row>
    <row r="738" spans="1:5" ht="15" x14ac:dyDescent="0.3">
      <c r="A738" s="11"/>
      <c r="B738" s="12"/>
      <c r="C738" s="11"/>
      <c r="D738" s="11"/>
      <c r="E738" s="11"/>
    </row>
    <row r="739" spans="1:5" ht="15" x14ac:dyDescent="0.3">
      <c r="A739" s="11"/>
      <c r="B739" s="12"/>
      <c r="C739" s="11"/>
      <c r="D739" s="11"/>
      <c r="E739" s="11"/>
    </row>
    <row r="740" spans="1:5" ht="15" x14ac:dyDescent="0.3">
      <c r="A740" s="11"/>
      <c r="B740" s="12"/>
      <c r="C740" s="11"/>
      <c r="D740" s="11"/>
      <c r="E740" s="11"/>
    </row>
    <row r="741" spans="1:5" ht="15" x14ac:dyDescent="0.3">
      <c r="A741" s="11"/>
      <c r="B741" s="12"/>
      <c r="C741" s="11"/>
      <c r="D741" s="11"/>
      <c r="E741" s="11"/>
    </row>
    <row r="742" spans="1:5" ht="15" x14ac:dyDescent="0.3">
      <c r="A742" s="11"/>
      <c r="B742" s="12"/>
      <c r="C742" s="11"/>
      <c r="D742" s="11"/>
      <c r="E742" s="11"/>
    </row>
    <row r="743" spans="1:5" ht="15" x14ac:dyDescent="0.3">
      <c r="A743" s="11"/>
      <c r="B743" s="12"/>
      <c r="C743" s="11"/>
      <c r="D743" s="11"/>
      <c r="E743" s="11"/>
    </row>
    <row r="744" spans="1:5" ht="15" x14ac:dyDescent="0.3">
      <c r="A744" s="11"/>
      <c r="B744" s="12"/>
      <c r="C744" s="11"/>
      <c r="D744" s="11"/>
      <c r="E744" s="11"/>
    </row>
    <row r="745" spans="1:5" ht="15" x14ac:dyDescent="0.3">
      <c r="A745" s="11"/>
      <c r="B745" s="12"/>
      <c r="C745" s="11"/>
      <c r="D745" s="11"/>
      <c r="E745" s="11"/>
    </row>
    <row r="746" spans="1:5" ht="15" x14ac:dyDescent="0.3">
      <c r="A746" s="11"/>
      <c r="B746" s="12"/>
      <c r="C746" s="11"/>
      <c r="D746" s="11"/>
      <c r="E746" s="11"/>
    </row>
    <row r="747" spans="1:5" ht="15" x14ac:dyDescent="0.3">
      <c r="A747" s="11"/>
      <c r="B747" s="12"/>
      <c r="C747" s="11"/>
      <c r="D747" s="11"/>
      <c r="E747" s="11"/>
    </row>
    <row r="748" spans="1:5" ht="15" x14ac:dyDescent="0.3">
      <c r="A748" s="11"/>
      <c r="B748" s="12"/>
      <c r="C748" s="11"/>
      <c r="D748" s="11"/>
      <c r="E748" s="11"/>
    </row>
    <row r="749" spans="1:5" ht="15" x14ac:dyDescent="0.3">
      <c r="A749" s="11"/>
      <c r="B749" s="12"/>
      <c r="C749" s="11"/>
      <c r="D749" s="11"/>
      <c r="E749" s="11"/>
    </row>
    <row r="750" spans="1:5" ht="15" x14ac:dyDescent="0.3">
      <c r="A750" s="11"/>
      <c r="B750" s="12"/>
      <c r="C750" s="11"/>
      <c r="D750" s="11"/>
      <c r="E750" s="11"/>
    </row>
    <row r="751" spans="1:5" ht="15" x14ac:dyDescent="0.3">
      <c r="A751" s="11"/>
      <c r="B751" s="12"/>
      <c r="C751" s="11"/>
      <c r="D751" s="11"/>
      <c r="E751" s="11"/>
    </row>
    <row r="752" spans="1:5" ht="15" x14ac:dyDescent="0.3">
      <c r="A752" s="11"/>
      <c r="B752" s="12"/>
      <c r="C752" s="11"/>
      <c r="D752" s="11"/>
      <c r="E752" s="11"/>
    </row>
    <row r="753" spans="1:5" ht="15" x14ac:dyDescent="0.3">
      <c r="A753" s="11"/>
      <c r="B753" s="12"/>
      <c r="C753" s="11"/>
      <c r="D753" s="11"/>
      <c r="E753" s="11"/>
    </row>
    <row r="754" spans="1:5" ht="15" x14ac:dyDescent="0.3">
      <c r="A754" s="11"/>
      <c r="B754" s="12"/>
      <c r="C754" s="11"/>
      <c r="D754" s="11"/>
      <c r="E754" s="11"/>
    </row>
    <row r="755" spans="1:5" ht="15" x14ac:dyDescent="0.3">
      <c r="A755" s="11"/>
      <c r="B755" s="12"/>
      <c r="C755" s="11"/>
      <c r="D755" s="11"/>
      <c r="E755" s="11"/>
    </row>
    <row r="756" spans="1:5" ht="15" x14ac:dyDescent="0.3">
      <c r="A756" s="11"/>
      <c r="B756" s="12"/>
      <c r="C756" s="11"/>
      <c r="D756" s="11"/>
      <c r="E756" s="11"/>
    </row>
    <row r="757" spans="1:5" ht="15" x14ac:dyDescent="0.3">
      <c r="A757" s="11"/>
      <c r="B757" s="12"/>
      <c r="C757" s="11"/>
      <c r="D757" s="11"/>
      <c r="E757" s="11"/>
    </row>
    <row r="758" spans="1:5" ht="15" x14ac:dyDescent="0.3">
      <c r="A758" s="11"/>
      <c r="B758" s="12"/>
      <c r="C758" s="11"/>
      <c r="D758" s="11"/>
      <c r="E758" s="11"/>
    </row>
    <row r="759" spans="1:5" ht="15" x14ac:dyDescent="0.3">
      <c r="A759" s="11"/>
      <c r="B759" s="12"/>
      <c r="C759" s="11"/>
      <c r="D759" s="11"/>
      <c r="E759" s="11"/>
    </row>
    <row r="760" spans="1:5" ht="15" x14ac:dyDescent="0.3">
      <c r="A760" s="11"/>
      <c r="B760" s="12"/>
      <c r="C760" s="11"/>
      <c r="D760" s="11"/>
      <c r="E760" s="11"/>
    </row>
    <row r="761" spans="1:5" ht="15" x14ac:dyDescent="0.3">
      <c r="A761" s="11"/>
      <c r="B761" s="12"/>
      <c r="C761" s="11"/>
      <c r="D761" s="11"/>
      <c r="E761" s="11"/>
    </row>
    <row r="762" spans="1:5" ht="15" x14ac:dyDescent="0.3">
      <c r="A762" s="11"/>
      <c r="B762" s="12"/>
      <c r="C762" s="11"/>
      <c r="D762" s="11"/>
      <c r="E762" s="11"/>
    </row>
    <row r="763" spans="1:5" ht="15" x14ac:dyDescent="0.3">
      <c r="A763" s="11"/>
      <c r="B763" s="12"/>
      <c r="C763" s="11"/>
      <c r="D763" s="11"/>
      <c r="E763" s="11"/>
    </row>
    <row r="764" spans="1:5" ht="15" x14ac:dyDescent="0.3">
      <c r="A764" s="11"/>
      <c r="B764" s="12"/>
      <c r="C764" s="11"/>
      <c r="D764" s="11"/>
      <c r="E764" s="11"/>
    </row>
    <row r="765" spans="1:5" ht="15" x14ac:dyDescent="0.3">
      <c r="A765" s="11"/>
      <c r="B765" s="12"/>
      <c r="C765" s="11"/>
      <c r="D765" s="11"/>
      <c r="E765" s="11"/>
    </row>
    <row r="766" spans="1:5" ht="15" x14ac:dyDescent="0.3">
      <c r="A766" s="11"/>
      <c r="B766" s="12"/>
      <c r="C766" s="11"/>
      <c r="D766" s="11"/>
      <c r="E766" s="11"/>
    </row>
    <row r="767" spans="1:5" ht="15" x14ac:dyDescent="0.3">
      <c r="A767" s="11"/>
      <c r="B767" s="12"/>
      <c r="C767" s="11"/>
      <c r="D767" s="11"/>
      <c r="E767" s="11"/>
    </row>
    <row r="768" spans="1:5" ht="15" x14ac:dyDescent="0.3">
      <c r="A768" s="11"/>
      <c r="B768" s="12"/>
      <c r="C768" s="11"/>
      <c r="D768" s="11"/>
      <c r="E768" s="11"/>
    </row>
    <row r="769" spans="1:5" ht="15" x14ac:dyDescent="0.3">
      <c r="A769" s="11"/>
      <c r="B769" s="12"/>
      <c r="C769" s="11"/>
      <c r="D769" s="11"/>
      <c r="E769" s="11"/>
    </row>
    <row r="770" spans="1:5" ht="15" x14ac:dyDescent="0.3">
      <c r="A770" s="11"/>
      <c r="B770" s="12"/>
      <c r="C770" s="11"/>
      <c r="D770" s="11"/>
      <c r="E770" s="11"/>
    </row>
    <row r="771" spans="1:5" ht="15" x14ac:dyDescent="0.3">
      <c r="A771" s="11"/>
      <c r="B771" s="12"/>
      <c r="C771" s="11"/>
      <c r="D771" s="11"/>
      <c r="E771" s="11"/>
    </row>
    <row r="772" spans="1:5" ht="15" x14ac:dyDescent="0.3">
      <c r="A772" s="11"/>
      <c r="B772" s="12"/>
      <c r="C772" s="11"/>
      <c r="D772" s="11"/>
      <c r="E772" s="11"/>
    </row>
    <row r="773" spans="1:5" ht="15" x14ac:dyDescent="0.3">
      <c r="A773" s="11"/>
      <c r="B773" s="12"/>
      <c r="C773" s="11"/>
      <c r="D773" s="11"/>
      <c r="E773" s="11"/>
    </row>
    <row r="774" spans="1:5" ht="15" x14ac:dyDescent="0.3">
      <c r="A774" s="11"/>
      <c r="B774" s="12"/>
      <c r="C774" s="11"/>
      <c r="D774" s="11"/>
      <c r="E774" s="11"/>
    </row>
    <row r="775" spans="1:5" ht="15" x14ac:dyDescent="0.3">
      <c r="A775" s="11"/>
      <c r="B775" s="12"/>
      <c r="C775" s="11"/>
      <c r="D775" s="11"/>
      <c r="E775" s="11"/>
    </row>
    <row r="776" spans="1:5" ht="15" x14ac:dyDescent="0.3">
      <c r="A776" s="11"/>
      <c r="B776" s="12"/>
      <c r="C776" s="11"/>
      <c r="D776" s="11"/>
      <c r="E776" s="11"/>
    </row>
    <row r="777" spans="1:5" ht="15" x14ac:dyDescent="0.3">
      <c r="A777" s="11"/>
      <c r="B777" s="12"/>
      <c r="C777" s="11"/>
      <c r="D777" s="11"/>
      <c r="E777" s="11"/>
    </row>
    <row r="778" spans="1:5" ht="15" x14ac:dyDescent="0.3">
      <c r="A778" s="11"/>
      <c r="B778" s="12"/>
      <c r="C778" s="11"/>
      <c r="D778" s="11"/>
      <c r="E778" s="11"/>
    </row>
    <row r="779" spans="1:5" ht="15" x14ac:dyDescent="0.3">
      <c r="A779" s="11"/>
      <c r="B779" s="12"/>
      <c r="C779" s="11"/>
      <c r="D779" s="11"/>
      <c r="E779" s="11"/>
    </row>
    <row r="780" spans="1:5" ht="15" x14ac:dyDescent="0.3">
      <c r="A780" s="11"/>
      <c r="B780" s="12"/>
      <c r="C780" s="11"/>
      <c r="D780" s="11"/>
      <c r="E780" s="11"/>
    </row>
    <row r="781" spans="1:5" ht="15" x14ac:dyDescent="0.3">
      <c r="A781" s="11"/>
      <c r="B781" s="12"/>
      <c r="C781" s="11"/>
      <c r="D781" s="11"/>
      <c r="E781" s="11"/>
    </row>
    <row r="782" spans="1:5" ht="15" x14ac:dyDescent="0.3">
      <c r="A782" s="11"/>
      <c r="B782" s="12"/>
      <c r="C782" s="11"/>
      <c r="D782" s="11"/>
      <c r="E782" s="11"/>
    </row>
    <row r="783" spans="1:5" ht="15" x14ac:dyDescent="0.3">
      <c r="A783" s="11"/>
      <c r="B783" s="12"/>
      <c r="C783" s="11"/>
      <c r="D783" s="11"/>
      <c r="E783" s="11"/>
    </row>
    <row r="784" spans="1:5" ht="15" x14ac:dyDescent="0.3">
      <c r="A784" s="11"/>
      <c r="B784" s="12"/>
      <c r="C784" s="11"/>
      <c r="D784" s="11"/>
      <c r="E784" s="11"/>
    </row>
    <row r="785" spans="1:5" ht="15" x14ac:dyDescent="0.3">
      <c r="A785" s="11"/>
      <c r="B785" s="12"/>
      <c r="C785" s="11"/>
      <c r="D785" s="11"/>
      <c r="E785" s="11"/>
    </row>
    <row r="786" spans="1:5" ht="15" x14ac:dyDescent="0.3">
      <c r="A786" s="11"/>
      <c r="B786" s="12"/>
      <c r="C786" s="11"/>
      <c r="D786" s="11"/>
      <c r="E786" s="11"/>
    </row>
    <row r="787" spans="1:5" ht="15" x14ac:dyDescent="0.3">
      <c r="A787" s="11"/>
      <c r="B787" s="12"/>
      <c r="C787" s="11"/>
      <c r="D787" s="11"/>
      <c r="E787" s="11"/>
    </row>
    <row r="788" spans="1:5" ht="15" x14ac:dyDescent="0.3">
      <c r="A788" s="11"/>
      <c r="B788" s="12"/>
      <c r="C788" s="11"/>
      <c r="D788" s="11"/>
      <c r="E788" s="11"/>
    </row>
    <row r="789" spans="1:5" ht="15" x14ac:dyDescent="0.3">
      <c r="A789" s="11"/>
      <c r="B789" s="12"/>
      <c r="C789" s="11"/>
      <c r="D789" s="11"/>
      <c r="E789" s="11"/>
    </row>
    <row r="790" spans="1:5" ht="15" x14ac:dyDescent="0.3">
      <c r="A790" s="11"/>
      <c r="B790" s="12"/>
      <c r="C790" s="11"/>
      <c r="D790" s="11"/>
      <c r="E790" s="11"/>
    </row>
    <row r="791" spans="1:5" ht="15" x14ac:dyDescent="0.3">
      <c r="A791" s="11"/>
      <c r="B791" s="12"/>
      <c r="C791" s="11"/>
      <c r="D791" s="11"/>
      <c r="E791" s="11"/>
    </row>
    <row r="792" spans="1:5" ht="15" x14ac:dyDescent="0.3">
      <c r="A792" s="11"/>
      <c r="B792" s="12"/>
      <c r="C792" s="11"/>
      <c r="D792" s="11"/>
      <c r="E792" s="11"/>
    </row>
    <row r="793" spans="1:5" ht="15" x14ac:dyDescent="0.3">
      <c r="A793" s="11"/>
      <c r="B793" s="12"/>
      <c r="C793" s="11"/>
      <c r="D793" s="11"/>
      <c r="E793" s="11"/>
    </row>
    <row r="794" spans="1:5" ht="15" x14ac:dyDescent="0.3">
      <c r="A794" s="11"/>
      <c r="B794" s="12"/>
      <c r="C794" s="11"/>
      <c r="D794" s="11"/>
      <c r="E794" s="11"/>
    </row>
    <row r="795" spans="1:5" ht="15" x14ac:dyDescent="0.3">
      <c r="A795" s="11"/>
      <c r="B795" s="12"/>
      <c r="C795" s="11"/>
      <c r="D795" s="11"/>
      <c r="E795" s="11"/>
    </row>
    <row r="796" spans="1:5" ht="15" x14ac:dyDescent="0.3">
      <c r="A796" s="11"/>
      <c r="B796" s="12"/>
      <c r="C796" s="11"/>
      <c r="D796" s="11"/>
      <c r="E796" s="11"/>
    </row>
    <row r="797" spans="1:5" ht="15" x14ac:dyDescent="0.3">
      <c r="A797" s="11"/>
      <c r="B797" s="12"/>
      <c r="C797" s="11"/>
      <c r="D797" s="11"/>
      <c r="E797" s="11"/>
    </row>
    <row r="798" spans="1:5" ht="15" x14ac:dyDescent="0.3">
      <c r="A798" s="11"/>
      <c r="B798" s="12"/>
      <c r="C798" s="11"/>
      <c r="D798" s="11"/>
      <c r="E798" s="11"/>
    </row>
    <row r="799" spans="1:5" ht="15" x14ac:dyDescent="0.3">
      <c r="A799" s="11"/>
      <c r="B799" s="12"/>
      <c r="C799" s="11"/>
      <c r="D799" s="11"/>
      <c r="E799" s="11"/>
    </row>
    <row r="800" spans="1:5" ht="15" x14ac:dyDescent="0.3">
      <c r="A800" s="11"/>
      <c r="B800" s="12"/>
      <c r="C800" s="11"/>
      <c r="D800" s="11"/>
      <c r="E800" s="11"/>
    </row>
    <row r="801" spans="1:5" ht="15" x14ac:dyDescent="0.3">
      <c r="A801" s="11"/>
      <c r="B801" s="12"/>
      <c r="C801" s="11"/>
      <c r="D801" s="11"/>
      <c r="E801" s="11"/>
    </row>
    <row r="802" spans="1:5" ht="15" x14ac:dyDescent="0.3">
      <c r="A802" s="11"/>
      <c r="B802" s="12"/>
      <c r="C802" s="11"/>
      <c r="D802" s="11"/>
      <c r="E802" s="11"/>
    </row>
    <row r="803" spans="1:5" ht="15" x14ac:dyDescent="0.3">
      <c r="A803" s="11"/>
      <c r="B803" s="12"/>
      <c r="C803" s="11"/>
      <c r="D803" s="11"/>
      <c r="E803" s="11"/>
    </row>
    <row r="804" spans="1:5" ht="15" x14ac:dyDescent="0.3">
      <c r="A804" s="11"/>
      <c r="B804" s="12"/>
      <c r="C804" s="11"/>
      <c r="D804" s="11"/>
      <c r="E804" s="11"/>
    </row>
    <row r="805" spans="1:5" ht="15" x14ac:dyDescent="0.3">
      <c r="A805" s="11"/>
      <c r="B805" s="12"/>
      <c r="C805" s="11"/>
      <c r="D805" s="11"/>
      <c r="E805" s="11"/>
    </row>
    <row r="806" spans="1:5" ht="15" x14ac:dyDescent="0.3">
      <c r="A806" s="11"/>
      <c r="B806" s="12"/>
      <c r="C806" s="11"/>
      <c r="D806" s="11"/>
      <c r="E806" s="11"/>
    </row>
    <row r="807" spans="1:5" ht="15" x14ac:dyDescent="0.3">
      <c r="A807" s="11"/>
      <c r="B807" s="12"/>
      <c r="C807" s="11"/>
      <c r="D807" s="11"/>
      <c r="E807" s="11"/>
    </row>
    <row r="808" spans="1:5" ht="15" x14ac:dyDescent="0.3">
      <c r="A808" s="11"/>
      <c r="B808" s="12"/>
      <c r="C808" s="11"/>
      <c r="D808" s="11"/>
      <c r="E808" s="11"/>
    </row>
    <row r="809" spans="1:5" ht="15" x14ac:dyDescent="0.3">
      <c r="A809" s="11"/>
      <c r="B809" s="12"/>
      <c r="C809" s="11"/>
      <c r="D809" s="11"/>
      <c r="E809" s="11"/>
    </row>
    <row r="810" spans="1:5" ht="15" x14ac:dyDescent="0.3">
      <c r="A810" s="11"/>
      <c r="B810" s="12"/>
      <c r="C810" s="11"/>
      <c r="D810" s="11"/>
      <c r="E810" s="11"/>
    </row>
    <row r="811" spans="1:5" ht="15" x14ac:dyDescent="0.3">
      <c r="A811" s="11"/>
      <c r="B811" s="12"/>
      <c r="C811" s="11"/>
      <c r="D811" s="11"/>
      <c r="E811" s="11"/>
    </row>
    <row r="812" spans="1:5" ht="15" x14ac:dyDescent="0.3">
      <c r="A812" s="11"/>
      <c r="B812" s="12"/>
      <c r="C812" s="11"/>
      <c r="D812" s="11"/>
      <c r="E812" s="11"/>
    </row>
    <row r="813" spans="1:5" ht="15" x14ac:dyDescent="0.3">
      <c r="A813" s="11"/>
      <c r="B813" s="12"/>
      <c r="C813" s="11"/>
      <c r="D813" s="11"/>
      <c r="E813" s="11"/>
    </row>
    <row r="814" spans="1:5" ht="15" x14ac:dyDescent="0.3">
      <c r="A814" s="11"/>
      <c r="B814" s="12"/>
      <c r="C814" s="11"/>
      <c r="D814" s="11"/>
      <c r="E814" s="11"/>
    </row>
    <row r="815" spans="1:5" ht="15" x14ac:dyDescent="0.3">
      <c r="A815" s="11"/>
      <c r="B815" s="12"/>
      <c r="C815" s="11"/>
      <c r="D815" s="11"/>
      <c r="E815" s="11"/>
    </row>
    <row r="816" spans="1:5" ht="15" x14ac:dyDescent="0.3">
      <c r="A816" s="11"/>
      <c r="B816" s="12"/>
      <c r="C816" s="11"/>
      <c r="D816" s="11"/>
      <c r="E816" s="11"/>
    </row>
    <row r="817" spans="1:5" ht="15" x14ac:dyDescent="0.3">
      <c r="A817" s="11"/>
      <c r="B817" s="12"/>
      <c r="C817" s="11"/>
      <c r="D817" s="11"/>
      <c r="E817" s="11"/>
    </row>
    <row r="818" spans="1:5" ht="15" x14ac:dyDescent="0.3">
      <c r="A818" s="11"/>
      <c r="B818" s="12"/>
      <c r="C818" s="11"/>
      <c r="D818" s="11"/>
      <c r="E818" s="11"/>
    </row>
    <row r="819" spans="1:5" ht="15" x14ac:dyDescent="0.3">
      <c r="A819" s="11"/>
      <c r="B819" s="12"/>
      <c r="C819" s="11"/>
      <c r="D819" s="11"/>
      <c r="E819" s="11"/>
    </row>
    <row r="820" spans="1:5" ht="15" x14ac:dyDescent="0.3">
      <c r="A820" s="11"/>
      <c r="B820" s="12"/>
      <c r="C820" s="11"/>
      <c r="D820" s="11"/>
      <c r="E820" s="11"/>
    </row>
    <row r="821" spans="1:5" ht="15" x14ac:dyDescent="0.3">
      <c r="A821" s="11"/>
      <c r="B821" s="12"/>
      <c r="C821" s="11"/>
      <c r="D821" s="11"/>
      <c r="E821" s="11"/>
    </row>
    <row r="822" spans="1:5" ht="15" x14ac:dyDescent="0.3">
      <c r="A822" s="11"/>
      <c r="B822" s="12"/>
      <c r="C822" s="11"/>
      <c r="D822" s="11"/>
      <c r="E822" s="11"/>
    </row>
    <row r="823" spans="1:5" ht="15" x14ac:dyDescent="0.3">
      <c r="A823" s="11"/>
      <c r="B823" s="12"/>
      <c r="C823" s="11"/>
      <c r="D823" s="11"/>
      <c r="E823" s="11"/>
    </row>
    <row r="824" spans="1:5" ht="15" x14ac:dyDescent="0.3">
      <c r="A824" s="11"/>
      <c r="B824" s="12"/>
      <c r="C824" s="11"/>
      <c r="D824" s="11"/>
      <c r="E824" s="11"/>
    </row>
    <row r="825" spans="1:5" ht="15" x14ac:dyDescent="0.3">
      <c r="A825" s="11"/>
      <c r="B825" s="12"/>
      <c r="C825" s="11"/>
      <c r="D825" s="11"/>
      <c r="E825" s="11"/>
    </row>
    <row r="826" spans="1:5" ht="15" x14ac:dyDescent="0.3">
      <c r="A826" s="11"/>
      <c r="B826" s="12"/>
      <c r="C826" s="11"/>
      <c r="D826" s="11"/>
      <c r="E826" s="11"/>
    </row>
    <row r="827" spans="1:5" ht="15" x14ac:dyDescent="0.3">
      <c r="A827" s="11"/>
      <c r="B827" s="12"/>
      <c r="C827" s="11"/>
      <c r="D827" s="11"/>
      <c r="E827" s="11"/>
    </row>
    <row r="828" spans="1:5" ht="15" x14ac:dyDescent="0.3">
      <c r="A828" s="11"/>
      <c r="B828" s="12"/>
      <c r="C828" s="11"/>
      <c r="D828" s="11"/>
      <c r="E828" s="11"/>
    </row>
    <row r="829" spans="1:5" ht="15" x14ac:dyDescent="0.3">
      <c r="A829" s="11"/>
      <c r="B829" s="12"/>
      <c r="C829" s="11"/>
      <c r="D829" s="11"/>
      <c r="E829" s="11"/>
    </row>
    <row r="830" spans="1:5" ht="15" x14ac:dyDescent="0.3">
      <c r="A830" s="11"/>
      <c r="B830" s="12"/>
      <c r="C830" s="11"/>
      <c r="D830" s="11"/>
      <c r="E830" s="11"/>
    </row>
    <row r="831" spans="1:5" ht="15" x14ac:dyDescent="0.3">
      <c r="A831" s="11"/>
      <c r="B831" s="12"/>
      <c r="C831" s="11"/>
      <c r="D831" s="11"/>
      <c r="E831" s="11"/>
    </row>
    <row r="832" spans="1:5" ht="15" x14ac:dyDescent="0.3">
      <c r="A832" s="11"/>
      <c r="B832" s="12"/>
      <c r="C832" s="11"/>
      <c r="D832" s="11"/>
      <c r="E832" s="11"/>
    </row>
    <row r="833" spans="1:5" ht="15" x14ac:dyDescent="0.3">
      <c r="A833" s="11"/>
      <c r="B833" s="12"/>
      <c r="C833" s="11"/>
      <c r="D833" s="11"/>
      <c r="E833" s="11"/>
    </row>
    <row r="834" spans="1:5" ht="15" x14ac:dyDescent="0.3">
      <c r="A834" s="11"/>
      <c r="B834" s="12"/>
      <c r="C834" s="11"/>
      <c r="D834" s="11"/>
      <c r="E834" s="11"/>
    </row>
    <row r="835" spans="1:5" ht="15" x14ac:dyDescent="0.3">
      <c r="A835" s="11"/>
      <c r="B835" s="12"/>
      <c r="C835" s="11"/>
      <c r="D835" s="11"/>
      <c r="E835" s="11"/>
    </row>
    <row r="836" spans="1:5" ht="15" x14ac:dyDescent="0.3">
      <c r="A836" s="11"/>
      <c r="B836" s="12"/>
      <c r="C836" s="11"/>
      <c r="D836" s="11"/>
      <c r="E836" s="11"/>
    </row>
    <row r="837" spans="1:5" ht="15" x14ac:dyDescent="0.3">
      <c r="A837" s="11"/>
      <c r="B837" s="12"/>
      <c r="C837" s="11"/>
      <c r="D837" s="11"/>
      <c r="E837" s="11"/>
    </row>
    <row r="838" spans="1:5" ht="15" x14ac:dyDescent="0.3">
      <c r="A838" s="11"/>
      <c r="B838" s="12"/>
      <c r="C838" s="11"/>
      <c r="D838" s="11"/>
      <c r="E838" s="11"/>
    </row>
    <row r="839" spans="1:5" ht="15" x14ac:dyDescent="0.3">
      <c r="A839" s="11"/>
      <c r="B839" s="12"/>
      <c r="C839" s="11"/>
      <c r="D839" s="11"/>
      <c r="E839" s="11"/>
    </row>
    <row r="840" spans="1:5" ht="15" x14ac:dyDescent="0.3">
      <c r="A840" s="11"/>
      <c r="B840" s="12"/>
      <c r="C840" s="11"/>
      <c r="D840" s="11"/>
      <c r="E840" s="11"/>
    </row>
    <row r="841" spans="1:5" ht="15" x14ac:dyDescent="0.3">
      <c r="A841" s="11"/>
      <c r="B841" s="12"/>
      <c r="C841" s="11"/>
      <c r="D841" s="11"/>
      <c r="E841" s="11"/>
    </row>
    <row r="842" spans="1:5" ht="15" x14ac:dyDescent="0.3">
      <c r="A842" s="11"/>
      <c r="B842" s="12"/>
      <c r="C842" s="11"/>
      <c r="D842" s="11"/>
      <c r="E842" s="11"/>
    </row>
    <row r="843" spans="1:5" ht="15" x14ac:dyDescent="0.3">
      <c r="A843" s="11"/>
      <c r="B843" s="12"/>
      <c r="C843" s="11"/>
      <c r="D843" s="11"/>
      <c r="E843" s="11"/>
    </row>
    <row r="844" spans="1:5" ht="15" x14ac:dyDescent="0.3">
      <c r="A844" s="11"/>
      <c r="B844" s="12"/>
      <c r="C844" s="11"/>
      <c r="D844" s="11"/>
      <c r="E844" s="11"/>
    </row>
    <row r="845" spans="1:5" ht="15" x14ac:dyDescent="0.3">
      <c r="A845" s="11"/>
      <c r="B845" s="12"/>
      <c r="C845" s="11"/>
      <c r="D845" s="11"/>
      <c r="E845" s="11"/>
    </row>
    <row r="846" spans="1:5" ht="15" x14ac:dyDescent="0.3">
      <c r="A846" s="11"/>
      <c r="B846" s="12"/>
      <c r="C846" s="11"/>
      <c r="D846" s="11"/>
      <c r="E846" s="11"/>
    </row>
    <row r="847" spans="1:5" ht="15" x14ac:dyDescent="0.3">
      <c r="A847" s="11"/>
      <c r="B847" s="12"/>
      <c r="C847" s="11"/>
      <c r="D847" s="11"/>
      <c r="E847" s="11"/>
    </row>
    <row r="848" spans="1:5" ht="15" x14ac:dyDescent="0.3">
      <c r="A848" s="11"/>
      <c r="B848" s="12"/>
      <c r="C848" s="11"/>
      <c r="D848" s="11"/>
      <c r="E848" s="11"/>
    </row>
    <row r="849" spans="1:5" ht="15" x14ac:dyDescent="0.3">
      <c r="A849" s="11"/>
      <c r="B849" s="12"/>
      <c r="C849" s="11"/>
      <c r="D849" s="11"/>
      <c r="E849" s="11"/>
    </row>
    <row r="850" spans="1:5" ht="15" x14ac:dyDescent="0.3">
      <c r="A850" s="11"/>
      <c r="B850" s="12"/>
      <c r="C850" s="11"/>
      <c r="D850" s="11"/>
      <c r="E850" s="11"/>
    </row>
    <row r="851" spans="1:5" ht="15" x14ac:dyDescent="0.3">
      <c r="A851" s="11"/>
      <c r="B851" s="12"/>
      <c r="C851" s="11"/>
      <c r="D851" s="11"/>
      <c r="E851" s="11"/>
    </row>
    <row r="852" spans="1:5" ht="15" x14ac:dyDescent="0.3">
      <c r="A852" s="11"/>
      <c r="B852" s="12"/>
      <c r="C852" s="11"/>
      <c r="D852" s="11"/>
      <c r="E852" s="11"/>
    </row>
    <row r="853" spans="1:5" ht="15" x14ac:dyDescent="0.3">
      <c r="A853" s="11"/>
      <c r="B853" s="12"/>
      <c r="C853" s="11"/>
      <c r="D853" s="11"/>
      <c r="E853" s="11"/>
    </row>
    <row r="854" spans="1:5" ht="15" x14ac:dyDescent="0.3">
      <c r="A854" s="11"/>
      <c r="B854" s="12"/>
      <c r="C854" s="11"/>
      <c r="D854" s="11"/>
      <c r="E854" s="11"/>
    </row>
    <row r="855" spans="1:5" ht="15" x14ac:dyDescent="0.3">
      <c r="A855" s="11"/>
      <c r="B855" s="12"/>
      <c r="C855" s="11"/>
      <c r="D855" s="11"/>
      <c r="E855" s="11"/>
    </row>
    <row r="856" spans="1:5" ht="15" x14ac:dyDescent="0.3">
      <c r="A856" s="11"/>
      <c r="B856" s="12"/>
      <c r="C856" s="11"/>
      <c r="D856" s="11"/>
      <c r="E856" s="11"/>
    </row>
    <row r="857" spans="1:5" ht="15" x14ac:dyDescent="0.3">
      <c r="A857" s="11"/>
      <c r="B857" s="12"/>
      <c r="C857" s="11"/>
      <c r="D857" s="11"/>
      <c r="E857" s="11"/>
    </row>
    <row r="858" spans="1:5" ht="15" x14ac:dyDescent="0.3">
      <c r="A858" s="11"/>
      <c r="B858" s="12"/>
      <c r="C858" s="11"/>
      <c r="D858" s="11"/>
      <c r="E858" s="11"/>
    </row>
    <row r="859" spans="1:5" ht="15" x14ac:dyDescent="0.3">
      <c r="A859" s="11"/>
      <c r="B859" s="12"/>
      <c r="C859" s="11"/>
      <c r="D859" s="11"/>
      <c r="E859" s="11"/>
    </row>
    <row r="860" spans="1:5" ht="15" x14ac:dyDescent="0.3">
      <c r="A860" s="11"/>
      <c r="B860" s="12"/>
      <c r="C860" s="11"/>
      <c r="D860" s="11"/>
      <c r="E860" s="11"/>
    </row>
    <row r="861" spans="1:5" ht="15" x14ac:dyDescent="0.3">
      <c r="A861" s="11"/>
      <c r="B861" s="12"/>
      <c r="C861" s="11"/>
      <c r="D861" s="11"/>
      <c r="E861" s="11"/>
    </row>
    <row r="862" spans="1:5" ht="15" x14ac:dyDescent="0.3">
      <c r="A862" s="11"/>
      <c r="B862" s="12"/>
      <c r="C862" s="11"/>
      <c r="D862" s="11"/>
      <c r="E862" s="11"/>
    </row>
    <row r="863" spans="1:5" ht="15" x14ac:dyDescent="0.3">
      <c r="A863" s="11"/>
      <c r="B863" s="12"/>
      <c r="C863" s="11"/>
      <c r="D863" s="11"/>
      <c r="E863" s="11"/>
    </row>
    <row r="864" spans="1:5" ht="15" x14ac:dyDescent="0.3">
      <c r="A864" s="11"/>
      <c r="B864" s="12"/>
      <c r="C864" s="11"/>
      <c r="D864" s="11"/>
      <c r="E864" s="11"/>
    </row>
    <row r="865" spans="1:5" ht="15" x14ac:dyDescent="0.3">
      <c r="A865" s="11"/>
      <c r="B865" s="12"/>
      <c r="C865" s="11"/>
      <c r="D865" s="11"/>
      <c r="E865" s="11"/>
    </row>
    <row r="866" spans="1:5" ht="15" x14ac:dyDescent="0.3">
      <c r="A866" s="11"/>
      <c r="B866" s="12"/>
      <c r="C866" s="11"/>
      <c r="D866" s="11"/>
      <c r="E866" s="11"/>
    </row>
    <row r="867" spans="1:5" ht="15" x14ac:dyDescent="0.3">
      <c r="A867" s="11"/>
      <c r="B867" s="12"/>
      <c r="C867" s="11"/>
      <c r="D867" s="11"/>
      <c r="E867" s="11"/>
    </row>
    <row r="868" spans="1:5" ht="15" x14ac:dyDescent="0.3">
      <c r="A868" s="11"/>
      <c r="B868" s="12"/>
      <c r="C868" s="11"/>
      <c r="D868" s="11"/>
      <c r="E868" s="11"/>
    </row>
    <row r="869" spans="1:5" ht="15" x14ac:dyDescent="0.3">
      <c r="A869" s="11"/>
      <c r="B869" s="12"/>
      <c r="C869" s="11"/>
      <c r="D869" s="11"/>
      <c r="E869" s="11"/>
    </row>
    <row r="870" spans="1:5" ht="15" x14ac:dyDescent="0.3">
      <c r="A870" s="11"/>
      <c r="B870" s="12"/>
      <c r="C870" s="11"/>
      <c r="D870" s="11"/>
      <c r="E870" s="11"/>
    </row>
    <row r="871" spans="1:5" ht="15" x14ac:dyDescent="0.3">
      <c r="A871" s="11"/>
      <c r="B871" s="12"/>
      <c r="C871" s="11"/>
      <c r="D871" s="11"/>
      <c r="E871" s="11"/>
    </row>
    <row r="872" spans="1:5" ht="15" x14ac:dyDescent="0.3">
      <c r="A872" s="11"/>
      <c r="B872" s="12"/>
      <c r="C872" s="11"/>
      <c r="D872" s="11"/>
      <c r="E872" s="11"/>
    </row>
    <row r="873" spans="1:5" ht="15" x14ac:dyDescent="0.3">
      <c r="A873" s="11"/>
      <c r="B873" s="12"/>
      <c r="C873" s="11"/>
      <c r="D873" s="11"/>
      <c r="E873" s="11"/>
    </row>
    <row r="874" spans="1:5" ht="15" x14ac:dyDescent="0.3">
      <c r="A874" s="11"/>
      <c r="B874" s="12"/>
      <c r="C874" s="11"/>
      <c r="D874" s="11"/>
      <c r="E874" s="11"/>
    </row>
    <row r="875" spans="1:5" ht="15" x14ac:dyDescent="0.3">
      <c r="A875" s="11"/>
      <c r="B875" s="12"/>
      <c r="C875" s="11"/>
      <c r="D875" s="11"/>
      <c r="E875" s="11"/>
    </row>
    <row r="876" spans="1:5" ht="15" x14ac:dyDescent="0.3">
      <c r="A876" s="11"/>
      <c r="B876" s="12"/>
      <c r="C876" s="11"/>
      <c r="D876" s="11"/>
      <c r="E876" s="11"/>
    </row>
    <row r="877" spans="1:5" ht="15" x14ac:dyDescent="0.3">
      <c r="A877" s="11"/>
      <c r="B877" s="12"/>
      <c r="C877" s="11"/>
      <c r="D877" s="11"/>
      <c r="E877" s="11"/>
    </row>
    <row r="878" spans="1:5" ht="15" x14ac:dyDescent="0.3">
      <c r="A878" s="11"/>
      <c r="B878" s="12"/>
      <c r="C878" s="11"/>
      <c r="D878" s="11"/>
      <c r="E878" s="11"/>
    </row>
    <row r="879" spans="1:5" ht="15" x14ac:dyDescent="0.3">
      <c r="A879" s="11"/>
      <c r="B879" s="12"/>
      <c r="C879" s="11"/>
      <c r="D879" s="11"/>
      <c r="E879" s="11"/>
    </row>
    <row r="880" spans="1:5" ht="15" x14ac:dyDescent="0.3">
      <c r="A880" s="11"/>
      <c r="B880" s="12"/>
      <c r="C880" s="11"/>
      <c r="D880" s="11"/>
      <c r="E880" s="11"/>
    </row>
    <row r="881" spans="1:5" ht="15" x14ac:dyDescent="0.3">
      <c r="A881" s="11"/>
      <c r="B881" s="12"/>
      <c r="C881" s="11"/>
      <c r="D881" s="11"/>
      <c r="E881" s="11"/>
    </row>
    <row r="882" spans="1:5" ht="15" x14ac:dyDescent="0.3">
      <c r="A882" s="11"/>
      <c r="B882" s="12"/>
      <c r="C882" s="11"/>
      <c r="D882" s="11"/>
      <c r="E882" s="11"/>
    </row>
    <row r="883" spans="1:5" ht="15" x14ac:dyDescent="0.3">
      <c r="A883" s="11"/>
      <c r="B883" s="12"/>
      <c r="C883" s="11"/>
      <c r="D883" s="11"/>
      <c r="E883" s="11"/>
    </row>
    <row r="884" spans="1:5" ht="15" x14ac:dyDescent="0.3">
      <c r="A884" s="11"/>
      <c r="B884" s="12"/>
      <c r="C884" s="11"/>
      <c r="D884" s="11"/>
      <c r="E884" s="11"/>
    </row>
    <row r="885" spans="1:5" ht="15" x14ac:dyDescent="0.3">
      <c r="A885" s="11"/>
      <c r="B885" s="12"/>
      <c r="C885" s="11"/>
      <c r="D885" s="11"/>
      <c r="E885" s="11"/>
    </row>
    <row r="886" spans="1:5" ht="15" x14ac:dyDescent="0.3">
      <c r="A886" s="11"/>
      <c r="B886" s="12"/>
      <c r="C886" s="11"/>
      <c r="D886" s="11"/>
      <c r="E886" s="11"/>
    </row>
    <row r="887" spans="1:5" ht="15" x14ac:dyDescent="0.3">
      <c r="A887" s="11"/>
      <c r="B887" s="12"/>
      <c r="C887" s="11"/>
      <c r="D887" s="11"/>
      <c r="E887" s="11"/>
    </row>
    <row r="888" spans="1:5" ht="15" x14ac:dyDescent="0.3">
      <c r="A888" s="11"/>
      <c r="B888" s="12"/>
      <c r="C888" s="11"/>
      <c r="D888" s="11"/>
      <c r="E888" s="11"/>
    </row>
    <row r="889" spans="1:5" ht="15" x14ac:dyDescent="0.3">
      <c r="A889" s="11"/>
      <c r="B889" s="12"/>
      <c r="C889" s="11"/>
      <c r="D889" s="11"/>
      <c r="E889" s="11"/>
    </row>
    <row r="890" spans="1:5" ht="15" x14ac:dyDescent="0.3">
      <c r="A890" s="11"/>
      <c r="B890" s="12"/>
      <c r="C890" s="11"/>
      <c r="D890" s="11"/>
      <c r="E890" s="11"/>
    </row>
    <row r="891" spans="1:5" ht="15" x14ac:dyDescent="0.3">
      <c r="A891" s="11"/>
      <c r="B891" s="12"/>
      <c r="C891" s="11"/>
      <c r="D891" s="11"/>
      <c r="E891" s="11"/>
    </row>
    <row r="892" spans="1:5" ht="15" x14ac:dyDescent="0.3">
      <c r="A892" s="11"/>
      <c r="B892" s="12"/>
      <c r="C892" s="11"/>
      <c r="D892" s="11"/>
      <c r="E892" s="11"/>
    </row>
    <row r="893" spans="1:5" ht="15" x14ac:dyDescent="0.3">
      <c r="A893" s="11"/>
      <c r="B893" s="12"/>
      <c r="C893" s="11"/>
      <c r="D893" s="11"/>
      <c r="E893" s="11"/>
    </row>
    <row r="894" spans="1:5" ht="15" x14ac:dyDescent="0.3">
      <c r="A894" s="11"/>
      <c r="B894" s="12"/>
      <c r="C894" s="11"/>
      <c r="D894" s="11"/>
      <c r="E894" s="11"/>
    </row>
    <row r="895" spans="1:5" ht="15" x14ac:dyDescent="0.3">
      <c r="A895" s="11"/>
      <c r="B895" s="12"/>
      <c r="C895" s="11"/>
      <c r="D895" s="11"/>
      <c r="E895" s="11"/>
    </row>
    <row r="896" spans="1:5" ht="15" x14ac:dyDescent="0.3">
      <c r="A896" s="11"/>
      <c r="B896" s="12"/>
      <c r="C896" s="11"/>
      <c r="D896" s="11"/>
      <c r="E896" s="11"/>
    </row>
    <row r="897" spans="1:5" ht="15" x14ac:dyDescent="0.3">
      <c r="A897" s="11"/>
      <c r="B897" s="12"/>
      <c r="C897" s="11"/>
      <c r="D897" s="11"/>
      <c r="E897" s="11"/>
    </row>
    <row r="898" spans="1:5" ht="15" x14ac:dyDescent="0.3">
      <c r="A898" s="11"/>
      <c r="B898" s="12"/>
      <c r="C898" s="11"/>
      <c r="D898" s="11"/>
      <c r="E898" s="11"/>
    </row>
    <row r="899" spans="1:5" ht="15" x14ac:dyDescent="0.3">
      <c r="A899" s="11"/>
      <c r="B899" s="12"/>
      <c r="C899" s="11"/>
      <c r="D899" s="11"/>
      <c r="E899" s="11"/>
    </row>
    <row r="900" spans="1:5" ht="15" x14ac:dyDescent="0.3">
      <c r="A900" s="11"/>
      <c r="B900" s="12"/>
      <c r="C900" s="11"/>
      <c r="D900" s="11"/>
      <c r="E900" s="11"/>
    </row>
    <row r="901" spans="1:5" ht="15" x14ac:dyDescent="0.3">
      <c r="A901" s="11"/>
      <c r="B901" s="12"/>
      <c r="C901" s="11"/>
      <c r="D901" s="11"/>
      <c r="E901" s="11"/>
    </row>
    <row r="902" spans="1:5" ht="15" x14ac:dyDescent="0.3">
      <c r="A902" s="11"/>
      <c r="B902" s="12"/>
      <c r="C902" s="11"/>
      <c r="D902" s="11"/>
      <c r="E902" s="11"/>
    </row>
    <row r="903" spans="1:5" ht="15" x14ac:dyDescent="0.3">
      <c r="A903" s="11"/>
      <c r="B903" s="12"/>
      <c r="C903" s="11"/>
      <c r="D903" s="11"/>
      <c r="E903" s="11"/>
    </row>
    <row r="904" spans="1:5" ht="15" x14ac:dyDescent="0.3">
      <c r="A904" s="11"/>
      <c r="B904" s="12"/>
      <c r="C904" s="11"/>
      <c r="D904" s="11"/>
      <c r="E904" s="11"/>
    </row>
    <row r="905" spans="1:5" ht="15" x14ac:dyDescent="0.3">
      <c r="A905" s="11"/>
      <c r="B905" s="12"/>
      <c r="C905" s="11"/>
      <c r="D905" s="11"/>
      <c r="E905" s="11"/>
    </row>
    <row r="906" spans="1:5" ht="15" x14ac:dyDescent="0.3">
      <c r="A906" s="11"/>
      <c r="B906" s="12"/>
      <c r="C906" s="11"/>
      <c r="D906" s="11"/>
      <c r="E906" s="11"/>
    </row>
    <row r="907" spans="1:5" ht="15" x14ac:dyDescent="0.3">
      <c r="A907" s="11"/>
      <c r="B907" s="12"/>
      <c r="C907" s="11"/>
      <c r="D907" s="11"/>
      <c r="E907" s="11"/>
    </row>
    <row r="908" spans="1:5" ht="15" x14ac:dyDescent="0.3">
      <c r="A908" s="11"/>
      <c r="B908" s="12"/>
      <c r="C908" s="11"/>
      <c r="D908" s="11"/>
      <c r="E908" s="11"/>
    </row>
    <row r="909" spans="1:5" ht="15" x14ac:dyDescent="0.3">
      <c r="A909" s="11"/>
      <c r="B909" s="12"/>
      <c r="C909" s="11"/>
      <c r="D909" s="11"/>
      <c r="E909" s="11"/>
    </row>
    <row r="910" spans="1:5" ht="15" x14ac:dyDescent="0.3">
      <c r="A910" s="11"/>
      <c r="B910" s="12"/>
      <c r="C910" s="11"/>
      <c r="D910" s="11"/>
      <c r="E910" s="11"/>
    </row>
    <row r="911" spans="1:5" ht="15" x14ac:dyDescent="0.3">
      <c r="A911" s="11"/>
      <c r="B911" s="12"/>
      <c r="C911" s="11"/>
      <c r="D911" s="11"/>
      <c r="E911" s="11"/>
    </row>
    <row r="912" spans="1:5" ht="15" x14ac:dyDescent="0.3">
      <c r="A912" s="11"/>
      <c r="B912" s="12"/>
      <c r="C912" s="11"/>
      <c r="D912" s="11"/>
      <c r="E912" s="11"/>
    </row>
    <row r="913" spans="1:5" ht="15" x14ac:dyDescent="0.3">
      <c r="A913" s="11"/>
      <c r="B913" s="12"/>
      <c r="C913" s="11"/>
      <c r="D913" s="11"/>
      <c r="E913" s="11"/>
    </row>
    <row r="914" spans="1:5" ht="15" x14ac:dyDescent="0.3">
      <c r="A914" s="11"/>
      <c r="B914" s="12"/>
      <c r="C914" s="11"/>
      <c r="D914" s="11"/>
      <c r="E914" s="11"/>
    </row>
    <row r="915" spans="1:5" ht="15" x14ac:dyDescent="0.3">
      <c r="A915" s="11"/>
      <c r="B915" s="12"/>
      <c r="C915" s="11"/>
      <c r="D915" s="11"/>
      <c r="E915" s="11"/>
    </row>
    <row r="916" spans="1:5" ht="15" x14ac:dyDescent="0.3">
      <c r="A916" s="11"/>
      <c r="B916" s="12"/>
      <c r="C916" s="11"/>
      <c r="D916" s="11"/>
      <c r="E916" s="11"/>
    </row>
    <row r="917" spans="1:5" ht="15" x14ac:dyDescent="0.3">
      <c r="A917" s="11"/>
      <c r="B917" s="12"/>
      <c r="C917" s="11"/>
      <c r="D917" s="11"/>
      <c r="E917" s="11"/>
    </row>
    <row r="918" spans="1:5" ht="15" x14ac:dyDescent="0.3">
      <c r="A918" s="11"/>
      <c r="B918" s="12"/>
      <c r="C918" s="11"/>
      <c r="D918" s="11"/>
      <c r="E918" s="11"/>
    </row>
    <row r="919" spans="1:5" ht="15" x14ac:dyDescent="0.3">
      <c r="A919" s="11"/>
      <c r="B919" s="12"/>
      <c r="C919" s="11"/>
      <c r="D919" s="11"/>
      <c r="E919" s="11"/>
    </row>
    <row r="920" spans="1:5" ht="15" x14ac:dyDescent="0.3">
      <c r="A920" s="11"/>
      <c r="B920" s="12"/>
      <c r="C920" s="11"/>
      <c r="D920" s="11"/>
      <c r="E920" s="11"/>
    </row>
    <row r="921" spans="1:5" ht="15" x14ac:dyDescent="0.3">
      <c r="A921" s="11"/>
      <c r="B921" s="12"/>
      <c r="C921" s="11"/>
      <c r="D921" s="11"/>
      <c r="E921" s="11"/>
    </row>
    <row r="922" spans="1:5" ht="15" x14ac:dyDescent="0.3">
      <c r="A922" s="11"/>
      <c r="B922" s="12"/>
      <c r="C922" s="11"/>
      <c r="D922" s="11"/>
      <c r="E922" s="11"/>
    </row>
    <row r="923" spans="1:5" ht="15" x14ac:dyDescent="0.3">
      <c r="A923" s="11"/>
      <c r="B923" s="12"/>
      <c r="C923" s="11"/>
      <c r="D923" s="11"/>
      <c r="E923" s="11"/>
    </row>
    <row r="924" spans="1:5" ht="15" x14ac:dyDescent="0.3">
      <c r="A924" s="11"/>
      <c r="B924" s="12"/>
      <c r="C924" s="11"/>
      <c r="D924" s="11"/>
      <c r="E924" s="11"/>
    </row>
    <row r="925" spans="1:5" ht="15" x14ac:dyDescent="0.3">
      <c r="A925" s="11"/>
      <c r="B925" s="12"/>
      <c r="C925" s="11"/>
      <c r="D925" s="11"/>
      <c r="E925" s="11"/>
    </row>
    <row r="926" spans="1:5" ht="15" x14ac:dyDescent="0.3">
      <c r="A926" s="11"/>
      <c r="B926" s="12"/>
      <c r="C926" s="11"/>
      <c r="D926" s="11"/>
      <c r="E926" s="11"/>
    </row>
    <row r="927" spans="1:5" ht="15" x14ac:dyDescent="0.3">
      <c r="A927" s="11"/>
      <c r="B927" s="12"/>
      <c r="C927" s="11"/>
      <c r="D927" s="11"/>
      <c r="E927" s="11"/>
    </row>
    <row r="928" spans="1:5" ht="15" x14ac:dyDescent="0.3">
      <c r="A928" s="11"/>
      <c r="B928" s="12"/>
      <c r="C928" s="11"/>
      <c r="D928" s="11"/>
      <c r="E928" s="11"/>
    </row>
    <row r="929" spans="1:5" ht="15" x14ac:dyDescent="0.3">
      <c r="A929" s="11"/>
      <c r="B929" s="12"/>
      <c r="C929" s="11"/>
      <c r="D929" s="11"/>
      <c r="E929" s="11"/>
    </row>
    <row r="930" spans="1:5" ht="15" x14ac:dyDescent="0.3">
      <c r="A930" s="11"/>
      <c r="B930" s="12"/>
      <c r="C930" s="11"/>
      <c r="D930" s="11"/>
      <c r="E930" s="11"/>
    </row>
    <row r="931" spans="1:5" ht="15" x14ac:dyDescent="0.3">
      <c r="A931" s="11"/>
      <c r="B931" s="12"/>
      <c r="C931" s="11"/>
      <c r="D931" s="11"/>
      <c r="E931" s="11"/>
    </row>
    <row r="932" spans="1:5" ht="15" x14ac:dyDescent="0.3">
      <c r="A932" s="11"/>
      <c r="B932" s="12"/>
      <c r="C932" s="11"/>
      <c r="D932" s="11"/>
      <c r="E932" s="11"/>
    </row>
    <row r="933" spans="1:5" ht="15" x14ac:dyDescent="0.3">
      <c r="A933" s="11"/>
      <c r="B933" s="12"/>
      <c r="C933" s="11"/>
      <c r="D933" s="11"/>
      <c r="E933" s="11"/>
    </row>
    <row r="934" spans="1:5" ht="15" x14ac:dyDescent="0.3">
      <c r="A934" s="11"/>
      <c r="B934" s="12"/>
      <c r="C934" s="11"/>
      <c r="D934" s="11"/>
      <c r="E934" s="11"/>
    </row>
    <row r="935" spans="1:5" ht="15" x14ac:dyDescent="0.3">
      <c r="A935" s="11"/>
      <c r="B935" s="12"/>
      <c r="C935" s="11"/>
      <c r="D935" s="11"/>
      <c r="E935" s="11"/>
    </row>
    <row r="936" spans="1:5" ht="15" x14ac:dyDescent="0.3">
      <c r="A936" s="11"/>
      <c r="B936" s="12"/>
      <c r="C936" s="11"/>
      <c r="D936" s="11"/>
      <c r="E936" s="11"/>
    </row>
    <row r="937" spans="1:5" ht="15" x14ac:dyDescent="0.3">
      <c r="A937" s="11"/>
      <c r="B937" s="12"/>
      <c r="C937" s="11"/>
      <c r="D937" s="11"/>
      <c r="E937" s="11"/>
    </row>
    <row r="938" spans="1:5" ht="15" x14ac:dyDescent="0.3">
      <c r="A938" s="11"/>
      <c r="B938" s="12"/>
      <c r="C938" s="11"/>
      <c r="D938" s="11"/>
      <c r="E938" s="11"/>
    </row>
    <row r="939" spans="1:5" ht="15" x14ac:dyDescent="0.3">
      <c r="A939" s="11"/>
      <c r="B939" s="12"/>
      <c r="C939" s="11"/>
      <c r="D939" s="11"/>
      <c r="E939" s="11"/>
    </row>
    <row r="940" spans="1:5" ht="15" x14ac:dyDescent="0.3">
      <c r="A940" s="11"/>
      <c r="B940" s="12"/>
      <c r="C940" s="11"/>
      <c r="D940" s="11"/>
      <c r="E940" s="11"/>
    </row>
    <row r="941" spans="1:5" ht="15" x14ac:dyDescent="0.3">
      <c r="A941" s="11"/>
      <c r="B941" s="12"/>
      <c r="C941" s="11"/>
      <c r="D941" s="11"/>
      <c r="E941" s="11"/>
    </row>
    <row r="942" spans="1:5" ht="15" x14ac:dyDescent="0.3">
      <c r="A942" s="11"/>
      <c r="B942" s="12"/>
      <c r="C942" s="11"/>
      <c r="D942" s="11"/>
      <c r="E942" s="11"/>
    </row>
    <row r="943" spans="1:5" ht="15" x14ac:dyDescent="0.3">
      <c r="A943" s="11"/>
      <c r="B943" s="12"/>
      <c r="C943" s="11"/>
      <c r="D943" s="11"/>
      <c r="E943" s="11"/>
    </row>
    <row r="944" spans="1:5" ht="15" x14ac:dyDescent="0.3">
      <c r="A944" s="11"/>
      <c r="B944" s="12"/>
      <c r="C944" s="11"/>
      <c r="D944" s="11"/>
      <c r="E944" s="11"/>
    </row>
    <row r="945" spans="1:5" ht="15" x14ac:dyDescent="0.3">
      <c r="A945" s="11"/>
      <c r="B945" s="12"/>
      <c r="C945" s="11"/>
      <c r="D945" s="11"/>
      <c r="E945" s="11"/>
    </row>
    <row r="946" spans="1:5" ht="15" x14ac:dyDescent="0.3">
      <c r="A946" s="11"/>
      <c r="B946" s="12"/>
      <c r="C946" s="11"/>
      <c r="D946" s="11"/>
      <c r="E946" s="11"/>
    </row>
    <row r="947" spans="1:5" ht="15" x14ac:dyDescent="0.3">
      <c r="A947" s="11"/>
      <c r="B947" s="12"/>
      <c r="C947" s="11"/>
      <c r="D947" s="11"/>
      <c r="E947" s="11"/>
    </row>
    <row r="948" spans="1:5" ht="15" x14ac:dyDescent="0.3">
      <c r="A948" s="11"/>
      <c r="B948" s="12"/>
      <c r="C948" s="11"/>
      <c r="D948" s="11"/>
      <c r="E948" s="11"/>
    </row>
    <row r="949" spans="1:5" ht="15" x14ac:dyDescent="0.3">
      <c r="A949" s="11"/>
      <c r="B949" s="12"/>
      <c r="C949" s="11"/>
      <c r="D949" s="11"/>
      <c r="E949" s="11"/>
    </row>
    <row r="950" spans="1:5" ht="15" x14ac:dyDescent="0.3">
      <c r="A950" s="11"/>
      <c r="B950" s="12"/>
      <c r="C950" s="11"/>
      <c r="D950" s="11"/>
      <c r="E950" s="11"/>
    </row>
    <row r="951" spans="1:5" ht="15" x14ac:dyDescent="0.3">
      <c r="A951" s="11"/>
      <c r="B951" s="12"/>
      <c r="C951" s="11"/>
      <c r="D951" s="11"/>
      <c r="E951" s="11"/>
    </row>
    <row r="952" spans="1:5" ht="15" x14ac:dyDescent="0.3">
      <c r="A952" s="11"/>
      <c r="B952" s="12"/>
      <c r="C952" s="11"/>
      <c r="D952" s="11"/>
      <c r="E952" s="11"/>
    </row>
    <row r="953" spans="1:5" ht="15" x14ac:dyDescent="0.3">
      <c r="A953" s="11"/>
      <c r="B953" s="12"/>
      <c r="C953" s="11"/>
      <c r="D953" s="11"/>
      <c r="E953" s="11"/>
    </row>
    <row r="954" spans="1:5" ht="15" x14ac:dyDescent="0.3">
      <c r="A954" s="11"/>
      <c r="B954" s="12"/>
      <c r="C954" s="11"/>
      <c r="D954" s="11"/>
      <c r="E954" s="11"/>
    </row>
    <row r="955" spans="1:5" ht="15" x14ac:dyDescent="0.3">
      <c r="A955" s="11"/>
      <c r="B955" s="12"/>
      <c r="C955" s="11"/>
      <c r="D955" s="11"/>
      <c r="E955" s="11"/>
    </row>
    <row r="956" spans="1:5" ht="15" x14ac:dyDescent="0.3">
      <c r="A956" s="11"/>
      <c r="B956" s="12"/>
      <c r="C956" s="11"/>
      <c r="D956" s="11"/>
      <c r="E956" s="11"/>
    </row>
    <row r="957" spans="1:5" ht="15" x14ac:dyDescent="0.3">
      <c r="A957" s="11"/>
      <c r="B957" s="12"/>
      <c r="C957" s="11"/>
      <c r="D957" s="11"/>
      <c r="E957" s="11"/>
    </row>
    <row r="958" spans="1:5" ht="15" x14ac:dyDescent="0.3">
      <c r="A958" s="11"/>
      <c r="B958" s="12"/>
      <c r="C958" s="11"/>
      <c r="D958" s="11"/>
      <c r="E958" s="11"/>
    </row>
    <row r="959" spans="1:5" ht="15" x14ac:dyDescent="0.3">
      <c r="A959" s="11"/>
      <c r="B959" s="12"/>
      <c r="C959" s="11"/>
      <c r="D959" s="11"/>
      <c r="E959" s="11"/>
    </row>
    <row r="960" spans="1:5" ht="15" x14ac:dyDescent="0.3">
      <c r="A960" s="11"/>
      <c r="B960" s="12"/>
      <c r="C960" s="11"/>
      <c r="D960" s="11"/>
      <c r="E960" s="11"/>
    </row>
    <row r="961" spans="1:5" ht="15" x14ac:dyDescent="0.3">
      <c r="A961" s="11"/>
      <c r="B961" s="12"/>
      <c r="C961" s="11"/>
      <c r="D961" s="11"/>
      <c r="E961" s="11"/>
    </row>
    <row r="962" spans="1:5" ht="15" x14ac:dyDescent="0.3">
      <c r="A962" s="11"/>
      <c r="B962" s="12"/>
      <c r="C962" s="11"/>
      <c r="D962" s="11"/>
      <c r="E962" s="11"/>
    </row>
    <row r="963" spans="1:5" ht="15" x14ac:dyDescent="0.3">
      <c r="A963" s="11"/>
      <c r="B963" s="12"/>
      <c r="C963" s="11"/>
      <c r="D963" s="11"/>
      <c r="E963" s="11"/>
    </row>
    <row r="964" spans="1:5" ht="15" x14ac:dyDescent="0.3">
      <c r="A964" s="11"/>
      <c r="B964" s="12"/>
      <c r="C964" s="11"/>
      <c r="D964" s="11"/>
      <c r="E964" s="11"/>
    </row>
    <row r="965" spans="1:5" ht="15" x14ac:dyDescent="0.3">
      <c r="A965" s="11"/>
      <c r="B965" s="12"/>
      <c r="C965" s="11"/>
      <c r="D965" s="11"/>
      <c r="E965" s="11"/>
    </row>
    <row r="966" spans="1:5" ht="15" x14ac:dyDescent="0.3">
      <c r="A966" s="11"/>
      <c r="B966" s="12"/>
      <c r="C966" s="11"/>
      <c r="D966" s="11"/>
      <c r="E966" s="11"/>
    </row>
    <row r="967" spans="1:5" ht="15" x14ac:dyDescent="0.3">
      <c r="A967" s="11"/>
      <c r="B967" s="12"/>
      <c r="C967" s="11"/>
      <c r="D967" s="11"/>
      <c r="E967" s="11"/>
    </row>
    <row r="968" spans="1:5" ht="15" x14ac:dyDescent="0.3">
      <c r="A968" s="11"/>
      <c r="B968" s="12"/>
      <c r="C968" s="11"/>
      <c r="D968" s="11"/>
      <c r="E968" s="11"/>
    </row>
    <row r="969" spans="1:5" ht="15" x14ac:dyDescent="0.3">
      <c r="A969" s="11"/>
      <c r="B969" s="12"/>
      <c r="C969" s="11"/>
      <c r="D969" s="11"/>
      <c r="E969" s="11"/>
    </row>
    <row r="970" spans="1:5" ht="15" x14ac:dyDescent="0.3">
      <c r="A970" s="11"/>
      <c r="B970" s="12"/>
      <c r="C970" s="11"/>
      <c r="D970" s="11"/>
      <c r="E970" s="11"/>
    </row>
    <row r="971" spans="1:5" ht="15" x14ac:dyDescent="0.3">
      <c r="A971" s="11"/>
      <c r="B971" s="12"/>
      <c r="C971" s="11"/>
      <c r="D971" s="11"/>
      <c r="E971" s="11"/>
    </row>
    <row r="972" spans="1:5" ht="15" x14ac:dyDescent="0.3">
      <c r="A972" s="11"/>
      <c r="B972" s="12"/>
      <c r="C972" s="11"/>
      <c r="D972" s="11"/>
      <c r="E972" s="11"/>
    </row>
    <row r="973" spans="1:5" ht="15" x14ac:dyDescent="0.3">
      <c r="A973" s="11"/>
      <c r="B973" s="12"/>
      <c r="C973" s="11"/>
      <c r="D973" s="11"/>
      <c r="E973" s="11"/>
    </row>
    <row r="974" spans="1:5" ht="15" x14ac:dyDescent="0.3">
      <c r="A974" s="11"/>
      <c r="B974" s="12"/>
      <c r="C974" s="11"/>
      <c r="D974" s="11"/>
      <c r="E974" s="11"/>
    </row>
    <row r="975" spans="1:5" ht="15" x14ac:dyDescent="0.3">
      <c r="A975" s="11"/>
      <c r="B975" s="12"/>
      <c r="C975" s="11"/>
      <c r="D975" s="11"/>
      <c r="E975" s="11"/>
    </row>
    <row r="976" spans="1:5" ht="15" x14ac:dyDescent="0.3">
      <c r="A976" s="11"/>
      <c r="B976" s="12"/>
      <c r="C976" s="11"/>
      <c r="D976" s="11"/>
      <c r="E976" s="11"/>
    </row>
    <row r="977" spans="1:5" ht="15" x14ac:dyDescent="0.3">
      <c r="A977" s="11"/>
      <c r="B977" s="12"/>
      <c r="C977" s="11"/>
      <c r="D977" s="11"/>
      <c r="E977" s="11"/>
    </row>
    <row r="978" spans="1:5" ht="15" x14ac:dyDescent="0.3">
      <c r="A978" s="11"/>
      <c r="B978" s="12"/>
      <c r="C978" s="11"/>
      <c r="D978" s="11"/>
      <c r="E978" s="11"/>
    </row>
    <row r="979" spans="1:5" ht="15" x14ac:dyDescent="0.3">
      <c r="A979" s="11"/>
      <c r="B979" s="12"/>
      <c r="C979" s="11"/>
      <c r="D979" s="11"/>
      <c r="E979" s="11"/>
    </row>
    <row r="980" spans="1:5" ht="15" x14ac:dyDescent="0.3">
      <c r="A980" s="11"/>
      <c r="B980" s="12"/>
      <c r="C980" s="11"/>
      <c r="D980" s="11"/>
      <c r="E980" s="11"/>
    </row>
    <row r="981" spans="1:5" ht="15" x14ac:dyDescent="0.3">
      <c r="A981" s="11"/>
      <c r="B981" s="12"/>
      <c r="C981" s="11"/>
      <c r="D981" s="11"/>
      <c r="E981" s="11"/>
    </row>
    <row r="982" spans="1:5" ht="15" x14ac:dyDescent="0.3">
      <c r="A982" s="11"/>
      <c r="B982" s="12"/>
      <c r="C982" s="11"/>
      <c r="D982" s="11"/>
      <c r="E982" s="11"/>
    </row>
    <row r="983" spans="1:5" ht="15" x14ac:dyDescent="0.3">
      <c r="A983" s="11"/>
      <c r="B983" s="12"/>
      <c r="C983" s="11"/>
      <c r="D983" s="11"/>
      <c r="E983" s="11"/>
    </row>
    <row r="984" spans="1:5" ht="15" x14ac:dyDescent="0.3">
      <c r="A984" s="11"/>
      <c r="B984" s="12"/>
      <c r="C984" s="11"/>
      <c r="D984" s="11"/>
      <c r="E984" s="11"/>
    </row>
    <row r="985" spans="1:5" ht="15" x14ac:dyDescent="0.3">
      <c r="A985" s="11"/>
      <c r="B985" s="12"/>
      <c r="C985" s="11"/>
      <c r="D985" s="11"/>
      <c r="E985" s="11"/>
    </row>
    <row r="986" spans="1:5" ht="15" x14ac:dyDescent="0.3">
      <c r="A986" s="11"/>
      <c r="B986" s="12"/>
      <c r="C986" s="11"/>
      <c r="D986" s="11"/>
      <c r="E986" s="11"/>
    </row>
    <row r="987" spans="1:5" ht="15" x14ac:dyDescent="0.3">
      <c r="A987" s="11"/>
      <c r="B987" s="12"/>
      <c r="C987" s="11"/>
      <c r="D987" s="11"/>
      <c r="E987" s="11"/>
    </row>
    <row r="988" spans="1:5" ht="15" x14ac:dyDescent="0.3">
      <c r="A988" s="11"/>
      <c r="B988" s="12"/>
      <c r="C988" s="11"/>
      <c r="D988" s="11"/>
      <c r="E988" s="11"/>
    </row>
    <row r="989" spans="1:5" ht="15" x14ac:dyDescent="0.3">
      <c r="A989" s="11"/>
      <c r="B989" s="12"/>
      <c r="C989" s="11"/>
      <c r="D989" s="11"/>
      <c r="E989" s="11"/>
    </row>
    <row r="990" spans="1:5" ht="15" x14ac:dyDescent="0.3">
      <c r="A990" s="11"/>
      <c r="B990" s="12"/>
      <c r="C990" s="11"/>
      <c r="D990" s="11"/>
      <c r="E990" s="11"/>
    </row>
    <row r="991" spans="1:5" ht="15" x14ac:dyDescent="0.3">
      <c r="A991" s="11"/>
      <c r="B991" s="12"/>
      <c r="C991" s="11"/>
      <c r="D991" s="11"/>
      <c r="E991" s="11"/>
    </row>
    <row r="992" spans="1:5" ht="15" x14ac:dyDescent="0.3">
      <c r="A992" s="11"/>
      <c r="B992" s="12"/>
      <c r="C992" s="11"/>
      <c r="D992" s="11"/>
      <c r="E992" s="11"/>
    </row>
    <row r="993" spans="1:5" ht="15" x14ac:dyDescent="0.3">
      <c r="A993" s="11"/>
      <c r="B993" s="12"/>
      <c r="C993" s="11"/>
      <c r="D993" s="11"/>
      <c r="E993" s="11"/>
    </row>
    <row r="994" spans="1:5" ht="15" x14ac:dyDescent="0.3">
      <c r="A994" s="11"/>
      <c r="B994" s="12"/>
      <c r="C994" s="11"/>
      <c r="D994" s="11"/>
      <c r="E994" s="11"/>
    </row>
    <row r="995" spans="1:5" ht="15" x14ac:dyDescent="0.3">
      <c r="A995" s="11"/>
      <c r="B995" s="12"/>
      <c r="C995" s="11"/>
      <c r="D995" s="11"/>
      <c r="E995" s="11"/>
    </row>
    <row r="996" spans="1:5" ht="15" x14ac:dyDescent="0.3">
      <c r="A996" s="11"/>
      <c r="B996" s="12"/>
      <c r="C996" s="11"/>
      <c r="D996" s="11"/>
      <c r="E996" s="11"/>
    </row>
    <row r="997" spans="1:5" ht="15" x14ac:dyDescent="0.3">
      <c r="A997" s="11"/>
      <c r="B997" s="12"/>
      <c r="C997" s="11"/>
      <c r="D997" s="11"/>
      <c r="E997" s="11"/>
    </row>
    <row r="998" spans="1:5" ht="15" x14ac:dyDescent="0.3">
      <c r="A998" s="11"/>
      <c r="B998" s="12"/>
      <c r="C998" s="11"/>
      <c r="D998" s="11"/>
      <c r="E998" s="11"/>
    </row>
    <row r="999" spans="1:5" ht="15" x14ac:dyDescent="0.3">
      <c r="A999" s="11"/>
      <c r="B999" s="12"/>
      <c r="C999" s="11"/>
      <c r="D999" s="11"/>
      <c r="E999" s="11"/>
    </row>
    <row r="1000" spans="1:5" ht="15" x14ac:dyDescent="0.3">
      <c r="A1000" s="11"/>
      <c r="B1000" s="12"/>
      <c r="C1000" s="11"/>
      <c r="D1000" s="11"/>
      <c r="E1000" s="11"/>
    </row>
    <row r="1001" spans="1:5" ht="15" x14ac:dyDescent="0.3">
      <c r="A1001" s="11"/>
      <c r="B1001" s="12"/>
      <c r="C1001" s="11"/>
      <c r="D1001" s="11"/>
      <c r="E1001" s="11"/>
    </row>
    <row r="1002" spans="1:5" ht="15" x14ac:dyDescent="0.3">
      <c r="A1002" s="11"/>
      <c r="B1002" s="12"/>
      <c r="C1002" s="11"/>
      <c r="D1002" s="11"/>
      <c r="E1002" s="11"/>
    </row>
    <row r="1003" spans="1:5" ht="15" x14ac:dyDescent="0.3">
      <c r="A1003" s="11"/>
      <c r="B1003" s="12"/>
      <c r="C1003" s="11"/>
      <c r="D1003" s="11"/>
      <c r="E1003" s="11"/>
    </row>
    <row r="1004" spans="1:5" ht="15" x14ac:dyDescent="0.3">
      <c r="A1004" s="11"/>
      <c r="B1004" s="12"/>
      <c r="C1004" s="11"/>
      <c r="D1004" s="11"/>
      <c r="E1004" s="11"/>
    </row>
    <row r="1005" spans="1:5" ht="15" x14ac:dyDescent="0.3">
      <c r="A1005" s="11"/>
      <c r="B1005" s="12"/>
      <c r="C1005" s="11"/>
      <c r="D1005" s="11"/>
      <c r="E1005" s="11"/>
    </row>
    <row r="1006" spans="1:5" ht="15" x14ac:dyDescent="0.3">
      <c r="A1006" s="11"/>
      <c r="B1006" s="12"/>
      <c r="C1006" s="11"/>
      <c r="D1006" s="11"/>
      <c r="E1006" s="11"/>
    </row>
    <row r="1007" spans="1:5" ht="15" x14ac:dyDescent="0.3">
      <c r="A1007" s="11"/>
      <c r="B1007" s="12"/>
      <c r="C1007" s="11"/>
      <c r="D1007" s="11"/>
      <c r="E1007" s="11"/>
    </row>
    <row r="1008" spans="1:5" ht="15" x14ac:dyDescent="0.3">
      <c r="A1008" s="11"/>
      <c r="B1008" s="12"/>
      <c r="C1008" s="11"/>
      <c r="D1008" s="11"/>
      <c r="E1008" s="11"/>
    </row>
    <row r="1009" spans="1:5" ht="15" x14ac:dyDescent="0.3">
      <c r="A1009" s="11"/>
      <c r="B1009" s="12"/>
      <c r="C1009" s="11"/>
      <c r="D1009" s="11"/>
      <c r="E1009" s="11"/>
    </row>
    <row r="1010" spans="1:5" ht="15" x14ac:dyDescent="0.3">
      <c r="A1010" s="11"/>
      <c r="B1010" s="12"/>
      <c r="C1010" s="11"/>
      <c r="D1010" s="11"/>
      <c r="E1010" s="11"/>
    </row>
    <row r="1011" spans="1:5" ht="15" x14ac:dyDescent="0.3">
      <c r="A1011" s="11"/>
      <c r="B1011" s="12"/>
      <c r="C1011" s="11"/>
      <c r="D1011" s="11"/>
      <c r="E1011" s="11"/>
    </row>
    <row r="1012" spans="1:5" ht="15" x14ac:dyDescent="0.3">
      <c r="A1012" s="11"/>
      <c r="B1012" s="12"/>
      <c r="C1012" s="11"/>
      <c r="D1012" s="11"/>
      <c r="E1012" s="11"/>
    </row>
    <row r="1013" spans="1:5" ht="15" x14ac:dyDescent="0.3">
      <c r="A1013" s="11"/>
      <c r="B1013" s="12"/>
      <c r="C1013" s="11"/>
      <c r="D1013" s="11"/>
      <c r="E1013" s="11"/>
    </row>
    <row r="1014" spans="1:5" ht="15" x14ac:dyDescent="0.3">
      <c r="A1014" s="11"/>
      <c r="B1014" s="12"/>
      <c r="C1014" s="11"/>
      <c r="D1014" s="11"/>
      <c r="E1014" s="11"/>
    </row>
    <row r="1015" spans="1:5" ht="15" x14ac:dyDescent="0.3">
      <c r="A1015" s="11"/>
      <c r="B1015" s="12"/>
      <c r="C1015" s="11"/>
      <c r="D1015" s="11"/>
      <c r="E1015" s="11"/>
    </row>
    <row r="1016" spans="1:5" ht="15" x14ac:dyDescent="0.3">
      <c r="A1016" s="11"/>
      <c r="B1016" s="12"/>
      <c r="C1016" s="11"/>
      <c r="D1016" s="11"/>
      <c r="E1016" s="11"/>
    </row>
    <row r="1017" spans="1:5" ht="15" x14ac:dyDescent="0.3">
      <c r="A1017" s="11"/>
      <c r="B1017" s="12"/>
      <c r="C1017" s="11"/>
      <c r="D1017" s="11"/>
      <c r="E1017" s="11"/>
    </row>
    <row r="1018" spans="1:5" ht="15" x14ac:dyDescent="0.3">
      <c r="A1018" s="11"/>
      <c r="B1018" s="12"/>
      <c r="C1018" s="11"/>
      <c r="D1018" s="11"/>
      <c r="E1018" s="11"/>
    </row>
    <row r="1019" spans="1:5" ht="15" x14ac:dyDescent="0.3">
      <c r="A1019" s="11"/>
      <c r="B1019" s="12"/>
      <c r="C1019" s="11"/>
      <c r="D1019" s="11"/>
      <c r="E1019" s="11"/>
    </row>
    <row r="1020" spans="1:5" ht="15" x14ac:dyDescent="0.3">
      <c r="A1020" s="11"/>
      <c r="B1020" s="12"/>
      <c r="C1020" s="11"/>
      <c r="D1020" s="11"/>
      <c r="E1020" s="11"/>
    </row>
    <row r="1021" spans="1:5" ht="15" x14ac:dyDescent="0.3">
      <c r="A1021" s="11"/>
      <c r="B1021" s="12"/>
      <c r="C1021" s="11"/>
      <c r="D1021" s="11"/>
      <c r="E1021" s="11"/>
    </row>
    <row r="1022" spans="1:5" ht="15" x14ac:dyDescent="0.3">
      <c r="A1022" s="11"/>
      <c r="B1022" s="12"/>
      <c r="C1022" s="11"/>
      <c r="D1022" s="11"/>
      <c r="E1022" s="11"/>
    </row>
    <row r="1023" spans="1:5" ht="15" x14ac:dyDescent="0.3">
      <c r="A1023" s="11"/>
      <c r="B1023" s="12"/>
      <c r="C1023" s="11"/>
      <c r="D1023" s="11"/>
      <c r="E1023" s="11"/>
    </row>
    <row r="1024" spans="1:5" ht="15" x14ac:dyDescent="0.3">
      <c r="A1024" s="11"/>
      <c r="B1024" s="12"/>
      <c r="C1024" s="11"/>
      <c r="D1024" s="11"/>
      <c r="E1024" s="11"/>
    </row>
    <row r="1025" spans="1:5" ht="15" x14ac:dyDescent="0.3">
      <c r="A1025" s="11"/>
      <c r="B1025" s="12"/>
      <c r="C1025" s="11"/>
      <c r="D1025" s="11"/>
      <c r="E1025" s="11"/>
    </row>
    <row r="1026" spans="1:5" ht="15" x14ac:dyDescent="0.3">
      <c r="A1026" s="11"/>
      <c r="B1026" s="12"/>
      <c r="C1026" s="11"/>
      <c r="D1026" s="11"/>
      <c r="E1026" s="11"/>
    </row>
    <row r="1027" spans="1:5" ht="15" x14ac:dyDescent="0.3">
      <c r="A1027" s="11"/>
      <c r="B1027" s="12"/>
      <c r="C1027" s="11"/>
      <c r="D1027" s="11"/>
      <c r="E1027" s="11"/>
    </row>
    <row r="1028" spans="1:5" ht="15" x14ac:dyDescent="0.3">
      <c r="A1028" s="11"/>
      <c r="B1028" s="12"/>
      <c r="C1028" s="11"/>
      <c r="D1028" s="11"/>
      <c r="E1028" s="11"/>
    </row>
    <row r="1029" spans="1:5" ht="15" x14ac:dyDescent="0.3">
      <c r="A1029" s="11"/>
      <c r="B1029" s="12"/>
      <c r="C1029" s="11"/>
      <c r="D1029" s="11"/>
      <c r="E1029" s="11"/>
    </row>
    <row r="1030" spans="1:5" ht="15" x14ac:dyDescent="0.3">
      <c r="A1030" s="11"/>
      <c r="B1030" s="12"/>
      <c r="C1030" s="11"/>
      <c r="D1030" s="11"/>
      <c r="E1030" s="11"/>
    </row>
    <row r="1031" spans="1:5" ht="15" x14ac:dyDescent="0.3">
      <c r="A1031" s="11"/>
      <c r="B1031" s="12"/>
      <c r="C1031" s="11"/>
      <c r="D1031" s="11"/>
      <c r="E1031" s="11"/>
    </row>
    <row r="1032" spans="1:5" ht="15" x14ac:dyDescent="0.3">
      <c r="A1032" s="11"/>
      <c r="B1032" s="12"/>
      <c r="C1032" s="11"/>
      <c r="D1032" s="11"/>
      <c r="E1032" s="11"/>
    </row>
    <row r="1033" spans="1:5" ht="15" x14ac:dyDescent="0.3">
      <c r="A1033" s="11"/>
      <c r="B1033" s="12"/>
      <c r="C1033" s="11"/>
      <c r="D1033" s="11"/>
      <c r="E1033" s="11"/>
    </row>
    <row r="1034" spans="1:5" ht="15" x14ac:dyDescent="0.3">
      <c r="A1034" s="11"/>
      <c r="B1034" s="12"/>
      <c r="C1034" s="11"/>
      <c r="D1034" s="11"/>
      <c r="E1034" s="11"/>
    </row>
    <row r="1035" spans="1:5" ht="15" x14ac:dyDescent="0.3">
      <c r="A1035" s="11"/>
      <c r="B1035" s="12"/>
      <c r="C1035" s="11"/>
      <c r="D1035" s="11"/>
      <c r="E1035" s="11"/>
    </row>
    <row r="1036" spans="1:5" ht="15" x14ac:dyDescent="0.3">
      <c r="A1036" s="11"/>
      <c r="B1036" s="12"/>
      <c r="C1036" s="11"/>
      <c r="D1036" s="11"/>
      <c r="E1036" s="11"/>
    </row>
    <row r="1037" spans="1:5" ht="15" x14ac:dyDescent="0.3">
      <c r="A1037" s="11"/>
      <c r="B1037" s="12"/>
      <c r="C1037" s="11"/>
      <c r="D1037" s="11"/>
      <c r="E1037" s="11"/>
    </row>
    <row r="1038" spans="1:5" ht="15" x14ac:dyDescent="0.3">
      <c r="A1038" s="11"/>
      <c r="B1038" s="12"/>
      <c r="C1038" s="11"/>
      <c r="D1038" s="11"/>
      <c r="E1038" s="11"/>
    </row>
    <row r="1039" spans="1:5" ht="15" x14ac:dyDescent="0.3">
      <c r="A1039" s="11"/>
      <c r="B1039" s="12"/>
      <c r="C1039" s="11"/>
      <c r="D1039" s="11"/>
      <c r="E1039" s="11"/>
    </row>
    <row r="1040" spans="1:5" ht="15" x14ac:dyDescent="0.3">
      <c r="A1040" s="11"/>
      <c r="B1040" s="12"/>
      <c r="C1040" s="11"/>
      <c r="D1040" s="11"/>
      <c r="E1040" s="11"/>
    </row>
    <row r="1041" spans="1:5" ht="15" x14ac:dyDescent="0.3">
      <c r="A1041" s="11"/>
      <c r="B1041" s="12"/>
      <c r="C1041" s="11"/>
      <c r="D1041" s="11"/>
      <c r="E1041" s="11"/>
    </row>
    <row r="1042" spans="1:5" ht="15" x14ac:dyDescent="0.3">
      <c r="A1042" s="11"/>
      <c r="B1042" s="12"/>
      <c r="C1042" s="11"/>
      <c r="D1042" s="11"/>
      <c r="E1042" s="11"/>
    </row>
    <row r="1043" spans="1:5" ht="15" x14ac:dyDescent="0.3">
      <c r="A1043" s="11"/>
      <c r="B1043" s="12"/>
      <c r="C1043" s="11"/>
      <c r="D1043" s="11"/>
      <c r="E1043" s="11"/>
    </row>
    <row r="1044" spans="1:5" ht="15" x14ac:dyDescent="0.3">
      <c r="A1044" s="11"/>
      <c r="B1044" s="12"/>
      <c r="C1044" s="11"/>
      <c r="D1044" s="11"/>
      <c r="E1044" s="11"/>
    </row>
    <row r="1045" spans="1:5" ht="15" x14ac:dyDescent="0.3">
      <c r="A1045" s="11"/>
      <c r="B1045" s="12"/>
      <c r="C1045" s="11"/>
      <c r="D1045" s="11"/>
      <c r="E1045" s="11"/>
    </row>
    <row r="1046" spans="1:5" ht="15" x14ac:dyDescent="0.3">
      <c r="A1046" s="11"/>
      <c r="B1046" s="12"/>
      <c r="C1046" s="11"/>
      <c r="D1046" s="11"/>
      <c r="E1046" s="11"/>
    </row>
    <row r="1047" spans="1:5" ht="15" x14ac:dyDescent="0.3">
      <c r="A1047" s="11"/>
      <c r="B1047" s="12"/>
      <c r="C1047" s="11"/>
      <c r="D1047" s="11"/>
      <c r="E1047" s="11"/>
    </row>
    <row r="1048" spans="1:5" ht="15" x14ac:dyDescent="0.3">
      <c r="A1048" s="11"/>
      <c r="B1048" s="12"/>
      <c r="C1048" s="11"/>
      <c r="D1048" s="11"/>
      <c r="E1048" s="11"/>
    </row>
    <row r="1049" spans="1:5" ht="15" x14ac:dyDescent="0.3">
      <c r="A1049" s="11"/>
      <c r="B1049" s="12"/>
      <c r="C1049" s="11"/>
      <c r="D1049" s="11"/>
      <c r="E1049" s="11"/>
    </row>
    <row r="1050" spans="1:5" ht="15" x14ac:dyDescent="0.3">
      <c r="A1050" s="11"/>
      <c r="B1050" s="12"/>
      <c r="C1050" s="11"/>
      <c r="D1050" s="11"/>
      <c r="E1050" s="11"/>
    </row>
    <row r="1051" spans="1:5" ht="15" x14ac:dyDescent="0.3">
      <c r="A1051" s="11"/>
      <c r="B1051" s="12"/>
      <c r="C1051" s="11"/>
      <c r="D1051" s="11"/>
      <c r="E1051" s="11"/>
    </row>
    <row r="1052" spans="1:5" ht="15" x14ac:dyDescent="0.3">
      <c r="A1052" s="11"/>
      <c r="B1052" s="12"/>
      <c r="C1052" s="11"/>
      <c r="D1052" s="11"/>
      <c r="E1052" s="11"/>
    </row>
    <row r="1053" spans="1:5" ht="15" x14ac:dyDescent="0.3">
      <c r="A1053" s="11"/>
      <c r="B1053" s="12"/>
      <c r="C1053" s="11"/>
      <c r="D1053" s="11"/>
      <c r="E1053" s="11"/>
    </row>
    <row r="1054" spans="1:5" ht="15" x14ac:dyDescent="0.3">
      <c r="A1054" s="11"/>
      <c r="B1054" s="12"/>
      <c r="C1054" s="11"/>
      <c r="D1054" s="11"/>
      <c r="E1054" s="11"/>
    </row>
    <row r="1055" spans="1:5" ht="15" x14ac:dyDescent="0.3">
      <c r="A1055" s="11"/>
      <c r="B1055" s="12"/>
      <c r="C1055" s="11"/>
      <c r="D1055" s="11"/>
      <c r="E1055" s="11"/>
    </row>
    <row r="1056" spans="1:5" ht="15" x14ac:dyDescent="0.3">
      <c r="A1056" s="11"/>
      <c r="B1056" s="12"/>
      <c r="C1056" s="11"/>
      <c r="D1056" s="11"/>
      <c r="E1056" s="11"/>
    </row>
    <row r="1057" spans="1:5" ht="15" x14ac:dyDescent="0.3">
      <c r="A1057" s="11"/>
      <c r="B1057" s="12"/>
      <c r="C1057" s="11"/>
      <c r="D1057" s="11"/>
      <c r="E1057" s="11"/>
    </row>
    <row r="1058" spans="1:5" ht="15" x14ac:dyDescent="0.3">
      <c r="A1058" s="11"/>
      <c r="B1058" s="12"/>
      <c r="C1058" s="11"/>
      <c r="D1058" s="11"/>
      <c r="E1058" s="11"/>
    </row>
    <row r="1059" spans="1:5" ht="15" x14ac:dyDescent="0.3">
      <c r="A1059" s="11"/>
      <c r="B1059" s="12"/>
      <c r="C1059" s="11"/>
      <c r="D1059" s="11"/>
      <c r="E1059" s="11"/>
    </row>
    <row r="1060" spans="1:5" ht="15" x14ac:dyDescent="0.3">
      <c r="A1060" s="11"/>
      <c r="B1060" s="12"/>
      <c r="C1060" s="11"/>
      <c r="D1060" s="11"/>
      <c r="E1060" s="11"/>
    </row>
    <row r="1061" spans="1:5" ht="15" x14ac:dyDescent="0.3">
      <c r="A1061" s="11"/>
      <c r="B1061" s="12"/>
      <c r="C1061" s="11"/>
      <c r="D1061" s="11"/>
      <c r="E1061" s="11"/>
    </row>
    <row r="1062" spans="1:5" ht="15" x14ac:dyDescent="0.3">
      <c r="A1062" s="11"/>
      <c r="B1062" s="12"/>
      <c r="C1062" s="11"/>
      <c r="D1062" s="11"/>
      <c r="E1062" s="11"/>
    </row>
    <row r="1063" spans="1:5" ht="15" x14ac:dyDescent="0.3">
      <c r="A1063" s="11"/>
      <c r="B1063" s="12"/>
      <c r="C1063" s="11"/>
      <c r="D1063" s="11"/>
      <c r="E1063" s="11"/>
    </row>
    <row r="1064" spans="1:5" ht="15" x14ac:dyDescent="0.3">
      <c r="A1064" s="11"/>
      <c r="B1064" s="12"/>
      <c r="C1064" s="11"/>
      <c r="D1064" s="11"/>
      <c r="E1064" s="11"/>
    </row>
    <row r="1065" spans="1:5" ht="15" x14ac:dyDescent="0.3">
      <c r="A1065" s="11"/>
      <c r="B1065" s="12"/>
      <c r="C1065" s="11"/>
      <c r="D1065" s="11"/>
      <c r="E1065" s="11"/>
    </row>
    <row r="1066" spans="1:5" ht="15" x14ac:dyDescent="0.3">
      <c r="A1066" s="11"/>
      <c r="B1066" s="12"/>
      <c r="C1066" s="11"/>
      <c r="D1066" s="11"/>
      <c r="E1066" s="11"/>
    </row>
    <row r="1067" spans="1:5" ht="15" x14ac:dyDescent="0.3">
      <c r="A1067" s="11"/>
      <c r="B1067" s="12"/>
      <c r="C1067" s="11"/>
      <c r="D1067" s="11"/>
      <c r="E1067" s="11"/>
    </row>
    <row r="1068" spans="1:5" ht="15" x14ac:dyDescent="0.3">
      <c r="A1068" s="11"/>
      <c r="B1068" s="12"/>
      <c r="C1068" s="11"/>
      <c r="D1068" s="11"/>
      <c r="E1068" s="11"/>
    </row>
    <row r="1069" spans="1:5" ht="15" x14ac:dyDescent="0.3">
      <c r="A1069" s="11"/>
      <c r="B1069" s="12"/>
      <c r="C1069" s="11"/>
      <c r="D1069" s="11"/>
      <c r="E1069" s="11"/>
    </row>
    <row r="1070" spans="1:5" ht="15" x14ac:dyDescent="0.3">
      <c r="A1070" s="11"/>
      <c r="B1070" s="12"/>
      <c r="C1070" s="11"/>
      <c r="D1070" s="11"/>
      <c r="E1070" s="11"/>
    </row>
    <row r="1071" spans="1:5" ht="15" x14ac:dyDescent="0.3">
      <c r="A1071" s="11"/>
      <c r="B1071" s="12"/>
      <c r="C1071" s="11"/>
      <c r="D1071" s="11"/>
      <c r="E1071" s="11"/>
    </row>
    <row r="1072" spans="1:5" ht="15" x14ac:dyDescent="0.3">
      <c r="A1072" s="11"/>
      <c r="B1072" s="12"/>
      <c r="C1072" s="11"/>
      <c r="D1072" s="11"/>
      <c r="E1072" s="11"/>
    </row>
    <row r="1073" spans="1:5" ht="15" x14ac:dyDescent="0.3">
      <c r="A1073" s="11"/>
      <c r="B1073" s="12"/>
      <c r="C1073" s="11"/>
      <c r="D1073" s="11"/>
      <c r="E1073" s="11"/>
    </row>
    <row r="1074" spans="1:5" ht="15" x14ac:dyDescent="0.3">
      <c r="A1074" s="11"/>
      <c r="B1074" s="12"/>
      <c r="C1074" s="11"/>
      <c r="D1074" s="11"/>
      <c r="E1074" s="11"/>
    </row>
    <row r="1075" spans="1:5" ht="15" x14ac:dyDescent="0.3">
      <c r="A1075" s="11"/>
      <c r="B1075" s="12"/>
      <c r="C1075" s="11"/>
      <c r="D1075" s="11"/>
      <c r="E1075" s="11"/>
    </row>
    <row r="1076" spans="1:5" ht="15" x14ac:dyDescent="0.3">
      <c r="A1076" s="11"/>
      <c r="B1076" s="12"/>
      <c r="C1076" s="11"/>
      <c r="D1076" s="11"/>
      <c r="E1076" s="11"/>
    </row>
    <row r="1077" spans="1:5" ht="15" x14ac:dyDescent="0.3">
      <c r="A1077" s="11"/>
      <c r="B1077" s="12"/>
      <c r="C1077" s="11"/>
      <c r="D1077" s="11"/>
      <c r="E1077" s="11"/>
    </row>
    <row r="1078" spans="1:5" ht="15" x14ac:dyDescent="0.3">
      <c r="A1078" s="11"/>
      <c r="B1078" s="12"/>
      <c r="C1078" s="11"/>
      <c r="D1078" s="11"/>
      <c r="E1078" s="11"/>
    </row>
    <row r="1079" spans="1:5" ht="15" x14ac:dyDescent="0.3">
      <c r="A1079" s="11"/>
      <c r="B1079" s="12"/>
      <c r="C1079" s="11"/>
      <c r="D1079" s="11"/>
      <c r="E1079" s="11"/>
    </row>
    <row r="1080" spans="1:5" ht="15" x14ac:dyDescent="0.3">
      <c r="A1080" s="11"/>
      <c r="B1080" s="12"/>
      <c r="C1080" s="11"/>
      <c r="D1080" s="11"/>
      <c r="E1080" s="11"/>
    </row>
    <row r="1081" spans="1:5" ht="15" x14ac:dyDescent="0.3">
      <c r="A1081" s="11"/>
      <c r="B1081" s="12"/>
      <c r="C1081" s="11"/>
      <c r="D1081" s="11"/>
      <c r="E1081" s="11"/>
    </row>
    <row r="1082" spans="1:5" ht="15" x14ac:dyDescent="0.3">
      <c r="A1082" s="11"/>
      <c r="B1082" s="12"/>
      <c r="C1082" s="11"/>
      <c r="D1082" s="11"/>
      <c r="E1082" s="11"/>
    </row>
    <row r="1083" spans="1:5" ht="15" x14ac:dyDescent="0.3">
      <c r="A1083" s="11"/>
      <c r="B1083" s="12"/>
      <c r="C1083" s="11"/>
      <c r="D1083" s="11"/>
      <c r="E1083" s="11"/>
    </row>
    <row r="1084" spans="1:5" ht="15" x14ac:dyDescent="0.3">
      <c r="A1084" s="11"/>
      <c r="B1084" s="12"/>
      <c r="C1084" s="11"/>
      <c r="D1084" s="11"/>
      <c r="E1084" s="11"/>
    </row>
    <row r="1085" spans="1:5" ht="15" x14ac:dyDescent="0.3">
      <c r="A1085" s="11"/>
      <c r="B1085" s="12"/>
      <c r="C1085" s="11"/>
      <c r="D1085" s="11"/>
      <c r="E1085" s="11"/>
    </row>
    <row r="1086" spans="1:5" ht="15" x14ac:dyDescent="0.3">
      <c r="A1086" s="11"/>
      <c r="B1086" s="12"/>
      <c r="C1086" s="11"/>
      <c r="D1086" s="11"/>
      <c r="E1086" s="11"/>
    </row>
    <row r="1087" spans="1:5" ht="15" x14ac:dyDescent="0.3">
      <c r="A1087" s="11"/>
      <c r="B1087" s="12"/>
      <c r="C1087" s="11"/>
      <c r="D1087" s="11"/>
      <c r="E1087" s="11"/>
    </row>
    <row r="1088" spans="1:5" ht="15" x14ac:dyDescent="0.3">
      <c r="A1088" s="11"/>
      <c r="B1088" s="12"/>
      <c r="C1088" s="11"/>
      <c r="D1088" s="11"/>
      <c r="E1088" s="11"/>
    </row>
    <row r="1089" spans="1:5" ht="15" x14ac:dyDescent="0.3">
      <c r="A1089" s="11"/>
      <c r="B1089" s="12"/>
      <c r="C1089" s="11"/>
      <c r="D1089" s="11"/>
      <c r="E1089" s="11"/>
    </row>
    <row r="1090" spans="1:5" ht="15" x14ac:dyDescent="0.3">
      <c r="A1090" s="11"/>
      <c r="B1090" s="12"/>
      <c r="C1090" s="11"/>
      <c r="D1090" s="11"/>
      <c r="E1090" s="11"/>
    </row>
    <row r="1091" spans="1:5" ht="15" x14ac:dyDescent="0.3">
      <c r="A1091" s="11"/>
      <c r="B1091" s="12"/>
      <c r="C1091" s="11"/>
      <c r="D1091" s="11"/>
      <c r="E1091" s="11"/>
    </row>
    <row r="1092" spans="1:5" ht="15" x14ac:dyDescent="0.3">
      <c r="A1092" s="11"/>
      <c r="B1092" s="12"/>
      <c r="C1092" s="11"/>
      <c r="D1092" s="11"/>
      <c r="E1092" s="11"/>
    </row>
    <row r="1093" spans="1:5" ht="15" x14ac:dyDescent="0.3">
      <c r="A1093" s="11"/>
      <c r="B1093" s="12"/>
      <c r="C1093" s="11"/>
      <c r="D1093" s="11"/>
      <c r="E1093" s="11"/>
    </row>
    <row r="1094" spans="1:5" ht="15" x14ac:dyDescent="0.3">
      <c r="A1094" s="11"/>
      <c r="B1094" s="12"/>
      <c r="C1094" s="11"/>
      <c r="D1094" s="11"/>
      <c r="E1094" s="11"/>
    </row>
    <row r="1095" spans="1:5" ht="15" x14ac:dyDescent="0.3">
      <c r="A1095" s="11"/>
      <c r="B1095" s="12"/>
      <c r="C1095" s="11"/>
      <c r="D1095" s="11"/>
      <c r="E1095" s="11"/>
    </row>
    <row r="1096" spans="1:5" ht="15" x14ac:dyDescent="0.3">
      <c r="A1096" s="11"/>
      <c r="B1096" s="12"/>
      <c r="C1096" s="11"/>
      <c r="D1096" s="11"/>
      <c r="E1096" s="11"/>
    </row>
    <row r="1097" spans="1:5" ht="15" x14ac:dyDescent="0.3">
      <c r="A1097" s="11"/>
      <c r="B1097" s="12"/>
      <c r="C1097" s="11"/>
      <c r="D1097" s="11"/>
      <c r="E1097" s="11"/>
    </row>
    <row r="1098" spans="1:5" ht="15" x14ac:dyDescent="0.3">
      <c r="A1098" s="11"/>
      <c r="B1098" s="12"/>
      <c r="C1098" s="11"/>
      <c r="D1098" s="11"/>
      <c r="E1098" s="11"/>
    </row>
    <row r="1099" spans="1:5" ht="15" x14ac:dyDescent="0.3">
      <c r="A1099" s="11"/>
      <c r="B1099" s="12"/>
      <c r="C1099" s="11"/>
      <c r="D1099" s="11"/>
      <c r="E1099" s="11"/>
    </row>
    <row r="1100" spans="1:5" ht="15" x14ac:dyDescent="0.3">
      <c r="A1100" s="11"/>
      <c r="B1100" s="12"/>
      <c r="C1100" s="11"/>
      <c r="D1100" s="11"/>
      <c r="E1100" s="11"/>
    </row>
    <row r="1101" spans="1:5" ht="15" x14ac:dyDescent="0.3">
      <c r="A1101" s="11"/>
      <c r="B1101" s="12"/>
      <c r="C1101" s="11"/>
      <c r="D1101" s="11"/>
      <c r="E1101" s="11"/>
    </row>
    <row r="1102" spans="1:5" ht="15" x14ac:dyDescent="0.3">
      <c r="A1102" s="11"/>
      <c r="B1102" s="12"/>
      <c r="C1102" s="11"/>
      <c r="D1102" s="11"/>
      <c r="E1102" s="11"/>
    </row>
    <row r="1103" spans="1:5" ht="15" x14ac:dyDescent="0.3">
      <c r="A1103" s="11"/>
      <c r="B1103" s="12"/>
      <c r="C1103" s="11"/>
      <c r="D1103" s="11"/>
      <c r="E1103" s="11"/>
    </row>
    <row r="1104" spans="1:5" ht="15" x14ac:dyDescent="0.3">
      <c r="A1104" s="11"/>
      <c r="B1104" s="12"/>
      <c r="C1104" s="11"/>
      <c r="D1104" s="11"/>
      <c r="E1104" s="11"/>
    </row>
    <row r="1105" spans="1:5" ht="15" x14ac:dyDescent="0.3">
      <c r="A1105" s="11"/>
      <c r="B1105" s="12"/>
      <c r="C1105" s="11"/>
      <c r="D1105" s="11"/>
      <c r="E1105" s="11"/>
    </row>
    <row r="1106" spans="1:5" ht="15" x14ac:dyDescent="0.3">
      <c r="A1106" s="11"/>
      <c r="B1106" s="12"/>
      <c r="C1106" s="11"/>
      <c r="D1106" s="11"/>
      <c r="E1106" s="11"/>
    </row>
    <row r="1107" spans="1:5" ht="15" x14ac:dyDescent="0.3">
      <c r="A1107" s="11"/>
      <c r="B1107" s="12"/>
      <c r="C1107" s="11"/>
      <c r="D1107" s="11"/>
      <c r="E1107" s="11"/>
    </row>
    <row r="1108" spans="1:5" ht="15" x14ac:dyDescent="0.3">
      <c r="A1108" s="11"/>
      <c r="B1108" s="12"/>
      <c r="C1108" s="11"/>
      <c r="D1108" s="11"/>
      <c r="E1108" s="11"/>
    </row>
    <row r="1109" spans="1:5" ht="15" x14ac:dyDescent="0.3">
      <c r="A1109" s="11"/>
      <c r="B1109" s="12"/>
      <c r="C1109" s="11"/>
      <c r="D1109" s="11"/>
      <c r="E1109" s="11"/>
    </row>
    <row r="1110" spans="1:5" ht="15" x14ac:dyDescent="0.3">
      <c r="A1110" s="11"/>
      <c r="B1110" s="12"/>
      <c r="C1110" s="11"/>
      <c r="D1110" s="11"/>
      <c r="E1110" s="11"/>
    </row>
    <row r="1111" spans="1:5" ht="15" x14ac:dyDescent="0.3">
      <c r="A1111" s="11"/>
      <c r="B1111" s="12"/>
      <c r="C1111" s="11"/>
      <c r="D1111" s="11"/>
      <c r="E1111" s="11"/>
    </row>
    <row r="1112" spans="1:5" ht="15" x14ac:dyDescent="0.3">
      <c r="A1112" s="11"/>
      <c r="B1112" s="12"/>
      <c r="C1112" s="11"/>
      <c r="D1112" s="11"/>
      <c r="E1112" s="11"/>
    </row>
    <row r="1113" spans="1:5" ht="15" x14ac:dyDescent="0.3">
      <c r="A1113" s="11"/>
      <c r="B1113" s="12"/>
      <c r="C1113" s="11"/>
      <c r="D1113" s="11"/>
      <c r="E1113" s="11"/>
    </row>
    <row r="1114" spans="1:5" ht="15" x14ac:dyDescent="0.3">
      <c r="A1114" s="11"/>
      <c r="B1114" s="12"/>
      <c r="C1114" s="11"/>
      <c r="D1114" s="11"/>
      <c r="E1114" s="11"/>
    </row>
    <row r="1115" spans="1:5" ht="15" x14ac:dyDescent="0.3">
      <c r="A1115" s="11"/>
      <c r="B1115" s="12"/>
      <c r="C1115" s="11"/>
      <c r="D1115" s="11"/>
      <c r="E1115" s="11"/>
    </row>
    <row r="1116" spans="1:5" ht="15" x14ac:dyDescent="0.3">
      <c r="A1116" s="11"/>
      <c r="B1116" s="12"/>
      <c r="C1116" s="11"/>
      <c r="D1116" s="11"/>
      <c r="E1116" s="11"/>
    </row>
    <row r="1117" spans="1:5" ht="15" x14ac:dyDescent="0.3">
      <c r="A1117" s="11"/>
      <c r="B1117" s="12"/>
      <c r="C1117" s="11"/>
      <c r="D1117" s="11"/>
      <c r="E1117" s="11"/>
    </row>
    <row r="1118" spans="1:5" ht="15" x14ac:dyDescent="0.3">
      <c r="A1118" s="11"/>
      <c r="B1118" s="12"/>
      <c r="C1118" s="11"/>
      <c r="D1118" s="11"/>
      <c r="E1118" s="11"/>
    </row>
    <row r="1119" spans="1:5" ht="15" x14ac:dyDescent="0.3">
      <c r="A1119" s="11"/>
      <c r="B1119" s="12"/>
      <c r="C1119" s="11"/>
      <c r="D1119" s="11"/>
      <c r="E1119" s="11"/>
    </row>
    <row r="1120" spans="1:5" ht="15" x14ac:dyDescent="0.3">
      <c r="A1120" s="11"/>
      <c r="B1120" s="12"/>
      <c r="C1120" s="11"/>
      <c r="D1120" s="11"/>
      <c r="E1120" s="11"/>
    </row>
    <row r="1121" spans="1:5" ht="15" x14ac:dyDescent="0.3">
      <c r="A1121" s="11"/>
      <c r="B1121" s="12"/>
      <c r="C1121" s="11"/>
      <c r="D1121" s="11"/>
      <c r="E1121" s="11"/>
    </row>
    <row r="1122" spans="1:5" ht="15" x14ac:dyDescent="0.3">
      <c r="A1122" s="11"/>
      <c r="B1122" s="12"/>
      <c r="C1122" s="11"/>
      <c r="D1122" s="11"/>
      <c r="E1122" s="11"/>
    </row>
    <row r="1123" spans="1:5" ht="15" x14ac:dyDescent="0.3">
      <c r="A1123" s="11"/>
      <c r="B1123" s="12"/>
      <c r="C1123" s="11"/>
      <c r="D1123" s="11"/>
      <c r="E1123" s="11"/>
    </row>
    <row r="1124" spans="1:5" ht="15" x14ac:dyDescent="0.3">
      <c r="A1124" s="11"/>
      <c r="B1124" s="12"/>
      <c r="C1124" s="11"/>
      <c r="D1124" s="11"/>
      <c r="E1124" s="11"/>
    </row>
    <row r="1125" spans="1:5" ht="15" x14ac:dyDescent="0.3">
      <c r="A1125" s="11"/>
      <c r="B1125" s="12"/>
      <c r="C1125" s="11"/>
      <c r="D1125" s="11"/>
      <c r="E1125" s="11"/>
    </row>
    <row r="1126" spans="1:5" ht="15" x14ac:dyDescent="0.3">
      <c r="A1126" s="11"/>
      <c r="B1126" s="12"/>
      <c r="C1126" s="11"/>
      <c r="D1126" s="11"/>
      <c r="E1126" s="11"/>
    </row>
    <row r="1127" spans="1:5" ht="15" x14ac:dyDescent="0.3">
      <c r="A1127" s="11"/>
      <c r="B1127" s="12"/>
      <c r="C1127" s="11"/>
      <c r="D1127" s="11"/>
      <c r="E1127" s="11"/>
    </row>
    <row r="1128" spans="1:5" ht="15" x14ac:dyDescent="0.3">
      <c r="A1128" s="11"/>
      <c r="B1128" s="12"/>
      <c r="C1128" s="11"/>
      <c r="D1128" s="11"/>
      <c r="E1128" s="11"/>
    </row>
    <row r="1129" spans="1:5" ht="15" x14ac:dyDescent="0.3">
      <c r="A1129" s="11"/>
      <c r="B1129" s="12"/>
      <c r="C1129" s="11"/>
      <c r="D1129" s="11"/>
      <c r="E1129" s="11"/>
    </row>
    <row r="1130" spans="1:5" ht="15" x14ac:dyDescent="0.3">
      <c r="A1130" s="11"/>
      <c r="B1130" s="12"/>
      <c r="C1130" s="11"/>
      <c r="D1130" s="11"/>
      <c r="E1130" s="11"/>
    </row>
    <row r="1131" spans="1:5" ht="15" x14ac:dyDescent="0.3">
      <c r="A1131" s="11"/>
      <c r="B1131" s="12"/>
      <c r="C1131" s="11"/>
      <c r="D1131" s="11"/>
      <c r="E1131" s="11"/>
    </row>
    <row r="1132" spans="1:5" ht="15" x14ac:dyDescent="0.3">
      <c r="A1132" s="11"/>
      <c r="B1132" s="12"/>
      <c r="C1132" s="11"/>
      <c r="D1132" s="11"/>
      <c r="E1132" s="11"/>
    </row>
    <row r="1133" spans="1:5" ht="15" x14ac:dyDescent="0.3">
      <c r="A1133" s="11"/>
      <c r="B1133" s="12"/>
      <c r="C1133" s="11"/>
      <c r="D1133" s="11"/>
      <c r="E1133" s="11"/>
    </row>
    <row r="1134" spans="1:5" ht="15" x14ac:dyDescent="0.3">
      <c r="A1134" s="11"/>
      <c r="B1134" s="12"/>
      <c r="C1134" s="11"/>
      <c r="D1134" s="11"/>
      <c r="E1134" s="11"/>
    </row>
    <row r="1135" spans="1:5" ht="15" x14ac:dyDescent="0.3">
      <c r="A1135" s="11"/>
      <c r="B1135" s="12"/>
      <c r="C1135" s="11"/>
      <c r="D1135" s="11"/>
      <c r="E1135" s="11"/>
    </row>
    <row r="1136" spans="1:5" ht="15" x14ac:dyDescent="0.3">
      <c r="A1136" s="11"/>
      <c r="B1136" s="12"/>
      <c r="C1136" s="11"/>
      <c r="D1136" s="11"/>
      <c r="E1136" s="11"/>
    </row>
    <row r="1137" spans="1:5" ht="15" x14ac:dyDescent="0.3">
      <c r="A1137" s="11"/>
      <c r="B1137" s="12"/>
      <c r="C1137" s="11"/>
      <c r="D1137" s="11"/>
      <c r="E1137" s="11"/>
    </row>
    <row r="1138" spans="1:5" ht="15" x14ac:dyDescent="0.3">
      <c r="A1138" s="11"/>
      <c r="B1138" s="12"/>
      <c r="C1138" s="11"/>
      <c r="D1138" s="11"/>
      <c r="E1138" s="11"/>
    </row>
    <row r="1139" spans="1:5" ht="15" x14ac:dyDescent="0.3">
      <c r="A1139" s="11"/>
      <c r="B1139" s="12"/>
      <c r="C1139" s="11"/>
      <c r="D1139" s="11"/>
      <c r="E1139" s="11"/>
    </row>
    <row r="1140" spans="1:5" ht="15" x14ac:dyDescent="0.3">
      <c r="A1140" s="11"/>
      <c r="B1140" s="12"/>
      <c r="C1140" s="11"/>
      <c r="D1140" s="11"/>
      <c r="E1140" s="11"/>
    </row>
    <row r="1141" spans="1:5" ht="15" x14ac:dyDescent="0.3">
      <c r="A1141" s="11"/>
      <c r="B1141" s="12"/>
      <c r="C1141" s="11"/>
      <c r="D1141" s="11"/>
      <c r="E1141" s="11"/>
    </row>
    <row r="1142" spans="1:5" ht="15" x14ac:dyDescent="0.3">
      <c r="A1142" s="11"/>
      <c r="B1142" s="12"/>
      <c r="C1142" s="11"/>
      <c r="D1142" s="11"/>
      <c r="E1142" s="11"/>
    </row>
    <row r="1143" spans="1:5" ht="15" x14ac:dyDescent="0.3">
      <c r="A1143" s="11"/>
      <c r="B1143" s="12"/>
      <c r="C1143" s="11"/>
      <c r="D1143" s="11"/>
      <c r="E1143" s="11"/>
    </row>
    <row r="1144" spans="1:5" ht="15" x14ac:dyDescent="0.3">
      <c r="A1144" s="11"/>
      <c r="B1144" s="12"/>
      <c r="C1144" s="11"/>
      <c r="D1144" s="11"/>
      <c r="E1144" s="11"/>
    </row>
    <row r="1145" spans="1:5" ht="15" x14ac:dyDescent="0.3">
      <c r="A1145" s="11"/>
      <c r="B1145" s="12"/>
      <c r="C1145" s="11"/>
      <c r="D1145" s="11"/>
      <c r="E1145" s="11"/>
    </row>
    <row r="1146" spans="1:5" ht="15" x14ac:dyDescent="0.3">
      <c r="A1146" s="11"/>
      <c r="B1146" s="12"/>
      <c r="C1146" s="11"/>
      <c r="D1146" s="11"/>
      <c r="E1146" s="11"/>
    </row>
    <row r="1147" spans="1:5" ht="15" x14ac:dyDescent="0.3">
      <c r="A1147" s="11"/>
      <c r="B1147" s="12"/>
      <c r="C1147" s="11"/>
      <c r="D1147" s="11"/>
      <c r="E1147" s="11"/>
    </row>
    <row r="1148" spans="1:5" ht="15" x14ac:dyDescent="0.3">
      <c r="A1148" s="11"/>
      <c r="B1148" s="12"/>
      <c r="C1148" s="11"/>
      <c r="D1148" s="11"/>
      <c r="E1148" s="11"/>
    </row>
    <row r="1149" spans="1:5" ht="15" x14ac:dyDescent="0.3">
      <c r="A1149" s="11"/>
      <c r="B1149" s="12"/>
      <c r="C1149" s="11"/>
      <c r="D1149" s="11"/>
      <c r="E1149" s="11"/>
    </row>
    <row r="1150" spans="1:5" ht="15" x14ac:dyDescent="0.3">
      <c r="A1150" s="11"/>
      <c r="B1150" s="12"/>
      <c r="C1150" s="11"/>
      <c r="D1150" s="11"/>
      <c r="E1150" s="11"/>
    </row>
    <row r="1151" spans="1:5" ht="15" x14ac:dyDescent="0.3">
      <c r="A1151" s="11"/>
      <c r="B1151" s="12"/>
      <c r="C1151" s="11"/>
      <c r="D1151" s="11"/>
      <c r="E1151" s="11"/>
    </row>
    <row r="1152" spans="1:5" ht="15" x14ac:dyDescent="0.3">
      <c r="A1152" s="11"/>
      <c r="B1152" s="12"/>
      <c r="C1152" s="11"/>
      <c r="D1152" s="11"/>
      <c r="E1152" s="11"/>
    </row>
    <row r="1153" spans="1:5" ht="15" x14ac:dyDescent="0.3">
      <c r="A1153" s="11"/>
      <c r="B1153" s="12"/>
      <c r="C1153" s="11"/>
      <c r="D1153" s="11"/>
      <c r="E1153" s="11"/>
    </row>
    <row r="1154" spans="1:5" ht="15" x14ac:dyDescent="0.3">
      <c r="A1154" s="11"/>
      <c r="B1154" s="12"/>
      <c r="C1154" s="11"/>
      <c r="D1154" s="11"/>
      <c r="E1154" s="11"/>
    </row>
    <row r="1155" spans="1:5" ht="15" x14ac:dyDescent="0.3">
      <c r="A1155" s="11"/>
      <c r="B1155" s="12"/>
      <c r="C1155" s="11"/>
      <c r="D1155" s="11"/>
      <c r="E1155" s="11"/>
    </row>
    <row r="1156" spans="1:5" ht="15" x14ac:dyDescent="0.3">
      <c r="A1156" s="11"/>
      <c r="B1156" s="12"/>
      <c r="C1156" s="11"/>
      <c r="D1156" s="11"/>
      <c r="E1156" s="11"/>
    </row>
    <row r="1157" spans="1:5" ht="15" x14ac:dyDescent="0.3">
      <c r="A1157" s="11"/>
      <c r="B1157" s="12"/>
      <c r="C1157" s="11"/>
      <c r="D1157" s="11"/>
      <c r="E1157" s="11"/>
    </row>
    <row r="1158" spans="1:5" ht="15" x14ac:dyDescent="0.3">
      <c r="A1158" s="11"/>
      <c r="B1158" s="12"/>
      <c r="C1158" s="11"/>
      <c r="D1158" s="11"/>
      <c r="E1158" s="11"/>
    </row>
    <row r="1159" spans="1:5" ht="15" x14ac:dyDescent="0.3">
      <c r="A1159" s="11"/>
      <c r="B1159" s="12"/>
      <c r="C1159" s="11"/>
      <c r="D1159" s="11"/>
      <c r="E1159" s="11"/>
    </row>
    <row r="1160" spans="1:5" ht="15" x14ac:dyDescent="0.3">
      <c r="A1160" s="11"/>
      <c r="B1160" s="12"/>
      <c r="C1160" s="11"/>
      <c r="D1160" s="11"/>
      <c r="E1160" s="11"/>
    </row>
    <row r="1161" spans="1:5" ht="15" x14ac:dyDescent="0.3">
      <c r="A1161" s="11"/>
      <c r="B1161" s="12"/>
      <c r="C1161" s="11"/>
      <c r="D1161" s="11"/>
      <c r="E1161" s="11"/>
    </row>
    <row r="1162" spans="1:5" ht="15" x14ac:dyDescent="0.3">
      <c r="A1162" s="11"/>
      <c r="B1162" s="12"/>
      <c r="C1162" s="11"/>
      <c r="D1162" s="11"/>
      <c r="E1162" s="11"/>
    </row>
    <row r="1163" spans="1:5" ht="15" x14ac:dyDescent="0.3">
      <c r="A1163" s="11"/>
      <c r="B1163" s="12"/>
      <c r="C1163" s="11"/>
      <c r="D1163" s="11"/>
      <c r="E1163" s="11"/>
    </row>
    <row r="1164" spans="1:5" ht="15" x14ac:dyDescent="0.3">
      <c r="A1164" s="11"/>
      <c r="B1164" s="12"/>
      <c r="C1164" s="11"/>
      <c r="D1164" s="11"/>
      <c r="E1164" s="11"/>
    </row>
    <row r="1165" spans="1:5" ht="15" x14ac:dyDescent="0.3">
      <c r="A1165" s="11"/>
      <c r="B1165" s="12"/>
      <c r="C1165" s="11"/>
      <c r="D1165" s="11"/>
      <c r="E1165" s="11"/>
    </row>
    <row r="1166" spans="1:5" ht="15" x14ac:dyDescent="0.3">
      <c r="A1166" s="11"/>
      <c r="B1166" s="12"/>
      <c r="C1166" s="11"/>
      <c r="D1166" s="11"/>
      <c r="E1166" s="11"/>
    </row>
    <row r="1167" spans="1:5" ht="15" x14ac:dyDescent="0.3">
      <c r="A1167" s="11"/>
      <c r="B1167" s="12"/>
      <c r="C1167" s="11"/>
      <c r="D1167" s="11"/>
      <c r="E1167" s="11"/>
    </row>
    <row r="1168" spans="1:5" ht="15" x14ac:dyDescent="0.3">
      <c r="A1168" s="11"/>
      <c r="B1168" s="12"/>
      <c r="C1168" s="11"/>
      <c r="D1168" s="11"/>
      <c r="E1168" s="11"/>
    </row>
    <row r="1169" spans="1:5" ht="15" x14ac:dyDescent="0.3">
      <c r="A1169" s="11"/>
      <c r="B1169" s="12"/>
      <c r="C1169" s="11"/>
      <c r="D1169" s="11"/>
      <c r="E1169" s="11"/>
    </row>
    <row r="1170" spans="1:5" ht="15" x14ac:dyDescent="0.3">
      <c r="A1170" s="11"/>
      <c r="B1170" s="12"/>
      <c r="C1170" s="11"/>
      <c r="D1170" s="11"/>
      <c r="E1170" s="11"/>
    </row>
    <row r="1171" spans="1:5" ht="15" x14ac:dyDescent="0.3">
      <c r="A1171" s="11"/>
      <c r="B1171" s="12"/>
      <c r="C1171" s="11"/>
      <c r="D1171" s="11"/>
      <c r="E1171" s="11"/>
    </row>
    <row r="1172" spans="1:5" ht="15" x14ac:dyDescent="0.3">
      <c r="A1172" s="11"/>
      <c r="B1172" s="12"/>
      <c r="C1172" s="11"/>
      <c r="D1172" s="11"/>
      <c r="E1172" s="11"/>
    </row>
    <row r="1173" spans="1:5" ht="15" x14ac:dyDescent="0.3">
      <c r="A1173" s="11"/>
      <c r="B1173" s="12"/>
      <c r="C1173" s="11"/>
      <c r="D1173" s="11"/>
      <c r="E1173" s="11"/>
    </row>
    <row r="1174" spans="1:5" ht="15" x14ac:dyDescent="0.3">
      <c r="A1174" s="11"/>
      <c r="B1174" s="12"/>
      <c r="C1174" s="11"/>
      <c r="D1174" s="11"/>
      <c r="E1174" s="11"/>
    </row>
    <row r="1175" spans="1:5" ht="15" x14ac:dyDescent="0.3">
      <c r="A1175" s="11"/>
      <c r="B1175" s="12"/>
      <c r="C1175" s="11"/>
      <c r="D1175" s="11"/>
      <c r="E1175" s="11"/>
    </row>
    <row r="1176" spans="1:5" ht="15" x14ac:dyDescent="0.3">
      <c r="A1176" s="11"/>
      <c r="B1176" s="12"/>
      <c r="C1176" s="11"/>
      <c r="D1176" s="11"/>
      <c r="E1176" s="11"/>
    </row>
    <row r="1177" spans="1:5" ht="15" x14ac:dyDescent="0.3">
      <c r="A1177" s="11"/>
      <c r="B1177" s="12"/>
      <c r="C1177" s="11"/>
      <c r="D1177" s="11"/>
      <c r="E1177" s="11"/>
    </row>
    <row r="1178" spans="1:5" ht="15" x14ac:dyDescent="0.3">
      <c r="A1178" s="11"/>
      <c r="B1178" s="12"/>
      <c r="C1178" s="11"/>
      <c r="D1178" s="11"/>
      <c r="E1178" s="11"/>
    </row>
    <row r="1179" spans="1:5" ht="15" x14ac:dyDescent="0.3">
      <c r="A1179" s="11"/>
      <c r="B1179" s="12"/>
      <c r="C1179" s="11"/>
      <c r="D1179" s="11"/>
      <c r="E1179" s="11"/>
    </row>
    <row r="1180" spans="1:5" ht="15" x14ac:dyDescent="0.3">
      <c r="A1180" s="11"/>
      <c r="B1180" s="12"/>
      <c r="C1180" s="11"/>
      <c r="D1180" s="11"/>
      <c r="E1180" s="11"/>
    </row>
    <row r="1181" spans="1:5" ht="15" x14ac:dyDescent="0.3">
      <c r="A1181" s="11"/>
      <c r="B1181" s="12"/>
      <c r="C1181" s="11"/>
      <c r="D1181" s="11"/>
      <c r="E1181" s="11"/>
    </row>
    <row r="1182" spans="1:5" ht="15" x14ac:dyDescent="0.3">
      <c r="A1182" s="11"/>
      <c r="B1182" s="12"/>
      <c r="C1182" s="11"/>
      <c r="D1182" s="11"/>
      <c r="E1182" s="11"/>
    </row>
    <row r="1183" spans="1:5" ht="15" x14ac:dyDescent="0.3">
      <c r="A1183" s="11"/>
      <c r="B1183" s="12"/>
      <c r="C1183" s="11"/>
      <c r="D1183" s="11"/>
      <c r="E1183" s="11"/>
    </row>
    <row r="1184" spans="1:5" ht="15" x14ac:dyDescent="0.3">
      <c r="A1184" s="11"/>
      <c r="B1184" s="12"/>
      <c r="C1184" s="11"/>
      <c r="D1184" s="11"/>
      <c r="E1184" s="11"/>
    </row>
    <row r="1185" spans="1:5" ht="15" x14ac:dyDescent="0.3">
      <c r="A1185" s="11"/>
      <c r="B1185" s="12"/>
      <c r="C1185" s="11"/>
      <c r="D1185" s="11"/>
      <c r="E1185" s="11"/>
    </row>
    <row r="1186" spans="1:5" ht="15" x14ac:dyDescent="0.3">
      <c r="A1186" s="11"/>
      <c r="B1186" s="12"/>
      <c r="C1186" s="11"/>
      <c r="D1186" s="11"/>
      <c r="E1186" s="11"/>
    </row>
    <row r="1187" spans="1:5" ht="15" x14ac:dyDescent="0.3">
      <c r="A1187" s="11"/>
      <c r="B1187" s="12"/>
      <c r="C1187" s="11"/>
      <c r="D1187" s="11"/>
      <c r="E1187" s="11"/>
    </row>
    <row r="1188" spans="1:5" ht="15" x14ac:dyDescent="0.3">
      <c r="A1188" s="11"/>
      <c r="B1188" s="12"/>
      <c r="C1188" s="11"/>
      <c r="D1188" s="11"/>
      <c r="E1188" s="11"/>
    </row>
    <row r="1189" spans="1:5" ht="15" x14ac:dyDescent="0.3">
      <c r="A1189" s="11"/>
      <c r="B1189" s="12"/>
      <c r="C1189" s="11"/>
      <c r="D1189" s="11"/>
      <c r="E1189" s="11"/>
    </row>
    <row r="1190" spans="1:5" ht="15" x14ac:dyDescent="0.3">
      <c r="A1190" s="11"/>
      <c r="B1190" s="12"/>
      <c r="C1190" s="11"/>
      <c r="D1190" s="11"/>
      <c r="E1190" s="11"/>
    </row>
    <row r="1191" spans="1:5" ht="15" x14ac:dyDescent="0.3">
      <c r="A1191" s="11"/>
      <c r="B1191" s="12"/>
      <c r="C1191" s="11"/>
      <c r="D1191" s="11"/>
      <c r="E1191" s="11"/>
    </row>
    <row r="1192" spans="1:5" ht="15" x14ac:dyDescent="0.3">
      <c r="A1192" s="11"/>
      <c r="B1192" s="12"/>
      <c r="C1192" s="11"/>
      <c r="D1192" s="11"/>
      <c r="E1192" s="11"/>
    </row>
    <row r="1193" spans="1:5" ht="15" x14ac:dyDescent="0.3">
      <c r="A1193" s="11"/>
      <c r="B1193" s="12"/>
      <c r="C1193" s="11"/>
      <c r="D1193" s="11"/>
      <c r="E1193" s="11"/>
    </row>
    <row r="1194" spans="1:5" ht="15" x14ac:dyDescent="0.3">
      <c r="A1194" s="11"/>
      <c r="B1194" s="12"/>
      <c r="C1194" s="11"/>
      <c r="D1194" s="11"/>
      <c r="E1194" s="11"/>
    </row>
    <row r="1195" spans="1:5" ht="15" x14ac:dyDescent="0.3">
      <c r="A1195" s="11"/>
      <c r="B1195" s="12"/>
      <c r="C1195" s="11"/>
      <c r="D1195" s="11"/>
      <c r="E1195" s="11"/>
    </row>
    <row r="1196" spans="1:5" ht="15" x14ac:dyDescent="0.3">
      <c r="A1196" s="11"/>
      <c r="B1196" s="12"/>
      <c r="C1196" s="11"/>
      <c r="D1196" s="11"/>
      <c r="E1196" s="11"/>
    </row>
    <row r="1197" spans="1:5" ht="15" x14ac:dyDescent="0.3">
      <c r="A1197" s="11"/>
      <c r="B1197" s="12"/>
      <c r="C1197" s="11"/>
      <c r="D1197" s="11"/>
      <c r="E1197" s="11"/>
    </row>
    <row r="1198" spans="1:5" ht="15" x14ac:dyDescent="0.3">
      <c r="A1198" s="11"/>
      <c r="B1198" s="12"/>
      <c r="C1198" s="11"/>
      <c r="D1198" s="11"/>
      <c r="E1198" s="11"/>
    </row>
    <row r="1199" spans="1:5" ht="15" x14ac:dyDescent="0.3">
      <c r="A1199" s="11"/>
      <c r="B1199" s="12"/>
      <c r="C1199" s="11"/>
      <c r="D1199" s="11"/>
      <c r="E1199" s="11"/>
    </row>
    <row r="1200" spans="1:5" ht="15" x14ac:dyDescent="0.3">
      <c r="A1200" s="11"/>
      <c r="B1200" s="12"/>
      <c r="C1200" s="11"/>
      <c r="D1200" s="11"/>
      <c r="E1200" s="11"/>
    </row>
    <row r="1201" spans="1:5" ht="15" x14ac:dyDescent="0.3">
      <c r="A1201" s="11"/>
      <c r="B1201" s="12"/>
      <c r="C1201" s="11"/>
      <c r="D1201" s="11"/>
      <c r="E1201" s="11"/>
    </row>
    <row r="1202" spans="1:5" ht="15" x14ac:dyDescent="0.3">
      <c r="A1202" s="11"/>
      <c r="B1202" s="12"/>
      <c r="C1202" s="11"/>
      <c r="D1202" s="11"/>
      <c r="E1202" s="11"/>
    </row>
    <row r="1203" spans="1:5" ht="15" x14ac:dyDescent="0.3">
      <c r="A1203" s="11"/>
      <c r="B1203" s="12"/>
      <c r="C1203" s="11"/>
      <c r="D1203" s="11"/>
      <c r="E1203" s="11"/>
    </row>
    <row r="1204" spans="1:5" ht="15" x14ac:dyDescent="0.3">
      <c r="A1204" s="11"/>
      <c r="B1204" s="12"/>
      <c r="C1204" s="11"/>
      <c r="D1204" s="11"/>
      <c r="E1204" s="11"/>
    </row>
    <row r="1205" spans="1:5" ht="15" x14ac:dyDescent="0.3">
      <c r="A1205" s="11"/>
      <c r="B1205" s="12"/>
      <c r="C1205" s="11"/>
      <c r="D1205" s="11"/>
      <c r="E1205" s="11"/>
    </row>
    <row r="1206" spans="1:5" ht="15" x14ac:dyDescent="0.3">
      <c r="A1206" s="11"/>
      <c r="B1206" s="12"/>
      <c r="C1206" s="11"/>
      <c r="D1206" s="11"/>
      <c r="E1206" s="11"/>
    </row>
    <row r="1207" spans="1:5" ht="15" x14ac:dyDescent="0.3">
      <c r="A1207" s="11"/>
      <c r="B1207" s="12"/>
      <c r="C1207" s="11"/>
      <c r="D1207" s="11"/>
      <c r="E1207" s="11"/>
    </row>
    <row r="1208" spans="1:5" ht="15" x14ac:dyDescent="0.3">
      <c r="A1208" s="11"/>
      <c r="B1208" s="12"/>
      <c r="C1208" s="11"/>
      <c r="D1208" s="11"/>
      <c r="E1208" s="11"/>
    </row>
    <row r="1209" spans="1:5" ht="15" x14ac:dyDescent="0.3">
      <c r="A1209" s="11"/>
      <c r="B1209" s="12"/>
      <c r="C1209" s="11"/>
      <c r="D1209" s="11"/>
      <c r="E1209" s="11"/>
    </row>
    <row r="1210" spans="1:5" ht="15" x14ac:dyDescent="0.3">
      <c r="A1210" s="11"/>
      <c r="B1210" s="12"/>
      <c r="C1210" s="11"/>
      <c r="D1210" s="11"/>
      <c r="E1210" s="11"/>
    </row>
    <row r="1211" spans="1:5" ht="15" x14ac:dyDescent="0.3">
      <c r="A1211" s="11"/>
      <c r="B1211" s="12"/>
      <c r="C1211" s="11"/>
      <c r="D1211" s="11"/>
      <c r="E1211" s="11"/>
    </row>
    <row r="1212" spans="1:5" ht="15" x14ac:dyDescent="0.3">
      <c r="A1212" s="11"/>
      <c r="B1212" s="12"/>
      <c r="C1212" s="11"/>
      <c r="D1212" s="11"/>
      <c r="E1212" s="11"/>
    </row>
    <row r="1213" spans="1:5" ht="15" x14ac:dyDescent="0.3">
      <c r="A1213" s="11"/>
      <c r="B1213" s="12"/>
      <c r="C1213" s="11"/>
      <c r="D1213" s="11"/>
      <c r="E1213" s="11"/>
    </row>
    <row r="1214" spans="1:5" ht="15" x14ac:dyDescent="0.3">
      <c r="A1214" s="11"/>
      <c r="B1214" s="12"/>
      <c r="C1214" s="11"/>
      <c r="D1214" s="11"/>
      <c r="E1214" s="11"/>
    </row>
    <row r="1215" spans="1:5" ht="15" x14ac:dyDescent="0.3">
      <c r="A1215" s="11"/>
      <c r="B1215" s="12"/>
      <c r="C1215" s="11"/>
      <c r="D1215" s="11"/>
      <c r="E1215" s="11"/>
    </row>
    <row r="1216" spans="1:5" ht="15" x14ac:dyDescent="0.3">
      <c r="A1216" s="11"/>
      <c r="B1216" s="12"/>
      <c r="C1216" s="11"/>
      <c r="D1216" s="11"/>
      <c r="E1216" s="11"/>
    </row>
    <row r="1217" spans="1:5" ht="15" x14ac:dyDescent="0.3">
      <c r="A1217" s="11"/>
      <c r="B1217" s="12"/>
      <c r="C1217" s="11"/>
      <c r="D1217" s="11"/>
      <c r="E1217" s="11"/>
    </row>
    <row r="1218" spans="1:5" ht="15" x14ac:dyDescent="0.3">
      <c r="A1218" s="11"/>
      <c r="B1218" s="12"/>
      <c r="C1218" s="11"/>
      <c r="D1218" s="11"/>
      <c r="E1218" s="11"/>
    </row>
    <row r="1219" spans="1:5" ht="15" x14ac:dyDescent="0.3">
      <c r="A1219" s="11"/>
      <c r="B1219" s="12"/>
      <c r="C1219" s="11"/>
      <c r="D1219" s="11"/>
      <c r="E1219" s="11"/>
    </row>
    <row r="1220" spans="1:5" ht="15" x14ac:dyDescent="0.3">
      <c r="A1220" s="11"/>
      <c r="B1220" s="12"/>
      <c r="C1220" s="11"/>
      <c r="D1220" s="11"/>
      <c r="E1220" s="11"/>
    </row>
    <row r="1221" spans="1:5" ht="15" x14ac:dyDescent="0.3">
      <c r="A1221" s="11"/>
      <c r="B1221" s="12"/>
      <c r="C1221" s="11"/>
      <c r="D1221" s="11"/>
      <c r="E1221" s="11"/>
    </row>
    <row r="1222" spans="1:5" ht="15" x14ac:dyDescent="0.3">
      <c r="A1222" s="11"/>
      <c r="B1222" s="12"/>
      <c r="C1222" s="11"/>
      <c r="D1222" s="11"/>
      <c r="E1222" s="11"/>
    </row>
    <row r="1223" spans="1:5" ht="15" x14ac:dyDescent="0.3">
      <c r="A1223" s="11"/>
      <c r="B1223" s="12"/>
      <c r="C1223" s="11"/>
      <c r="D1223" s="11"/>
      <c r="E1223" s="11"/>
    </row>
    <row r="1224" spans="1:5" ht="15" x14ac:dyDescent="0.3">
      <c r="A1224" s="11"/>
      <c r="B1224" s="12"/>
      <c r="C1224" s="11"/>
      <c r="D1224" s="11"/>
      <c r="E1224" s="11"/>
    </row>
    <row r="1225" spans="1:5" ht="15" x14ac:dyDescent="0.3">
      <c r="A1225" s="11"/>
      <c r="B1225" s="12"/>
      <c r="C1225" s="11"/>
      <c r="D1225" s="11"/>
      <c r="E1225" s="11"/>
    </row>
    <row r="1226" spans="1:5" ht="15" x14ac:dyDescent="0.3">
      <c r="A1226" s="11"/>
      <c r="B1226" s="12"/>
      <c r="C1226" s="11"/>
      <c r="D1226" s="11"/>
      <c r="E1226" s="11"/>
    </row>
    <row r="1227" spans="1:5" ht="15" x14ac:dyDescent="0.3">
      <c r="A1227" s="11"/>
      <c r="B1227" s="12"/>
      <c r="C1227" s="11"/>
      <c r="D1227" s="11"/>
      <c r="E1227" s="11"/>
    </row>
    <row r="1228" spans="1:5" ht="15" x14ac:dyDescent="0.3">
      <c r="A1228" s="11"/>
      <c r="B1228" s="12"/>
      <c r="C1228" s="11"/>
      <c r="D1228" s="11"/>
      <c r="E1228" s="11"/>
    </row>
    <row r="1229" spans="1:5" ht="15" x14ac:dyDescent="0.3">
      <c r="A1229" s="11"/>
      <c r="B1229" s="12"/>
      <c r="C1229" s="11"/>
      <c r="D1229" s="11"/>
      <c r="E1229" s="11"/>
    </row>
    <row r="1230" spans="1:5" ht="15" x14ac:dyDescent="0.3">
      <c r="A1230" s="11"/>
      <c r="B1230" s="12"/>
      <c r="C1230" s="11"/>
      <c r="D1230" s="11"/>
      <c r="E1230" s="11"/>
    </row>
    <row r="1231" spans="1:5" ht="15" x14ac:dyDescent="0.3">
      <c r="A1231" s="11"/>
      <c r="B1231" s="12"/>
      <c r="C1231" s="11"/>
      <c r="D1231" s="11"/>
      <c r="E1231" s="11"/>
    </row>
    <row r="1232" spans="1:5" ht="15" x14ac:dyDescent="0.3">
      <c r="A1232" s="11"/>
      <c r="B1232" s="12"/>
      <c r="C1232" s="11"/>
      <c r="D1232" s="11"/>
      <c r="E1232" s="11"/>
    </row>
    <row r="1233" spans="1:5" ht="15" x14ac:dyDescent="0.3">
      <c r="A1233" s="11"/>
      <c r="B1233" s="12"/>
      <c r="C1233" s="11"/>
      <c r="D1233" s="11"/>
      <c r="E1233" s="11"/>
    </row>
    <row r="1234" spans="1:5" ht="15" x14ac:dyDescent="0.3">
      <c r="A1234" s="11"/>
      <c r="B1234" s="12"/>
      <c r="C1234" s="11"/>
      <c r="D1234" s="11"/>
      <c r="E1234" s="11"/>
    </row>
    <row r="1235" spans="1:5" ht="15" x14ac:dyDescent="0.3">
      <c r="A1235" s="11"/>
      <c r="B1235" s="12"/>
      <c r="C1235" s="11"/>
      <c r="D1235" s="11"/>
      <c r="E1235" s="11"/>
    </row>
    <row r="1236" spans="1:5" ht="15" x14ac:dyDescent="0.3">
      <c r="A1236" s="11"/>
      <c r="B1236" s="12"/>
      <c r="C1236" s="11"/>
      <c r="D1236" s="11"/>
      <c r="E1236" s="11"/>
    </row>
    <row r="1237" spans="1:5" ht="15" x14ac:dyDescent="0.3">
      <c r="A1237" s="11"/>
      <c r="B1237" s="12"/>
      <c r="C1237" s="11"/>
      <c r="D1237" s="11"/>
      <c r="E1237" s="11"/>
    </row>
    <row r="1238" spans="1:5" ht="15" x14ac:dyDescent="0.3">
      <c r="A1238" s="11"/>
      <c r="B1238" s="12"/>
      <c r="C1238" s="11"/>
      <c r="D1238" s="11"/>
      <c r="E1238" s="11"/>
    </row>
    <row r="1239" spans="1:5" ht="15" x14ac:dyDescent="0.3">
      <c r="A1239" s="11"/>
      <c r="B1239" s="12"/>
      <c r="C1239" s="11"/>
      <c r="D1239" s="11"/>
      <c r="E1239" s="11"/>
    </row>
    <row r="1240" spans="1:5" ht="15" x14ac:dyDescent="0.3">
      <c r="A1240" s="11"/>
      <c r="B1240" s="12"/>
      <c r="C1240" s="11"/>
      <c r="D1240" s="11"/>
      <c r="E1240" s="11"/>
    </row>
    <row r="1241" spans="1:5" ht="15" x14ac:dyDescent="0.3">
      <c r="A1241" s="11"/>
      <c r="B1241" s="12"/>
      <c r="C1241" s="11"/>
      <c r="D1241" s="11"/>
      <c r="E1241" s="11"/>
    </row>
    <row r="1242" spans="1:5" ht="15" x14ac:dyDescent="0.3">
      <c r="A1242" s="11"/>
      <c r="B1242" s="12"/>
      <c r="C1242" s="11"/>
      <c r="D1242" s="11"/>
      <c r="E1242" s="11"/>
    </row>
    <row r="1243" spans="1:5" ht="15" x14ac:dyDescent="0.3">
      <c r="A1243" s="11"/>
      <c r="B1243" s="12"/>
      <c r="C1243" s="11"/>
      <c r="D1243" s="11"/>
      <c r="E1243" s="11"/>
    </row>
    <row r="1244" spans="1:5" ht="15" x14ac:dyDescent="0.3">
      <c r="A1244" s="11"/>
      <c r="B1244" s="12"/>
      <c r="C1244" s="11"/>
      <c r="D1244" s="11"/>
      <c r="E1244" s="11"/>
    </row>
    <row r="1245" spans="1:5" ht="15" x14ac:dyDescent="0.3">
      <c r="A1245" s="11"/>
      <c r="B1245" s="12"/>
      <c r="C1245" s="11"/>
      <c r="D1245" s="11"/>
      <c r="E1245" s="11"/>
    </row>
    <row r="1246" spans="1:5" ht="15" x14ac:dyDescent="0.3">
      <c r="A1246" s="11"/>
      <c r="B1246" s="12"/>
      <c r="C1246" s="11"/>
      <c r="D1246" s="11"/>
      <c r="E1246" s="11"/>
    </row>
    <row r="1247" spans="1:5" ht="15" x14ac:dyDescent="0.3">
      <c r="A1247" s="11"/>
      <c r="B1247" s="12"/>
      <c r="C1247" s="11"/>
      <c r="D1247" s="11"/>
      <c r="E1247" s="11"/>
    </row>
    <row r="1248" spans="1:5" ht="15" x14ac:dyDescent="0.3">
      <c r="A1248" s="11"/>
      <c r="B1248" s="12"/>
      <c r="C1248" s="11"/>
      <c r="D1248" s="11"/>
      <c r="E1248" s="11"/>
    </row>
    <row r="1249" spans="1:5" ht="15" x14ac:dyDescent="0.3">
      <c r="A1249" s="11"/>
      <c r="B1249" s="12"/>
      <c r="C1249" s="11"/>
      <c r="D1249" s="11"/>
      <c r="E1249" s="11"/>
    </row>
    <row r="1250" spans="1:5" ht="15" x14ac:dyDescent="0.3">
      <c r="A1250" s="11"/>
      <c r="B1250" s="12"/>
      <c r="C1250" s="11"/>
      <c r="D1250" s="11"/>
      <c r="E1250" s="11"/>
    </row>
    <row r="1251" spans="1:5" ht="15" x14ac:dyDescent="0.3">
      <c r="A1251" s="11"/>
      <c r="B1251" s="12"/>
      <c r="C1251" s="11"/>
      <c r="D1251" s="11"/>
      <c r="E1251" s="11"/>
    </row>
    <row r="1252" spans="1:5" ht="15" x14ac:dyDescent="0.3">
      <c r="A1252" s="11"/>
      <c r="B1252" s="12"/>
      <c r="C1252" s="11"/>
      <c r="D1252" s="11"/>
      <c r="E1252" s="11"/>
    </row>
    <row r="1253" spans="1:5" ht="15" x14ac:dyDescent="0.3">
      <c r="A1253" s="11"/>
      <c r="B1253" s="12"/>
      <c r="C1253" s="11"/>
      <c r="D1253" s="11"/>
      <c r="E1253" s="11"/>
    </row>
    <row r="1254" spans="1:5" ht="15" x14ac:dyDescent="0.3">
      <c r="A1254" s="11"/>
      <c r="B1254" s="12"/>
      <c r="C1254" s="11"/>
      <c r="D1254" s="11"/>
      <c r="E1254" s="11"/>
    </row>
    <row r="1255" spans="1:5" ht="15" x14ac:dyDescent="0.3">
      <c r="A1255" s="11"/>
      <c r="B1255" s="12"/>
      <c r="C1255" s="11"/>
      <c r="D1255" s="11"/>
      <c r="E1255" s="11"/>
    </row>
    <row r="1256" spans="1:5" ht="15" x14ac:dyDescent="0.3">
      <c r="A1256" s="11"/>
      <c r="B1256" s="12"/>
      <c r="C1256" s="11"/>
      <c r="D1256" s="11"/>
      <c r="E1256" s="11"/>
    </row>
    <row r="1257" spans="1:5" ht="15" x14ac:dyDescent="0.3">
      <c r="A1257" s="11"/>
      <c r="B1257" s="12"/>
      <c r="C1257" s="11"/>
      <c r="D1257" s="11"/>
      <c r="E1257" s="11"/>
    </row>
    <row r="1258" spans="1:5" ht="15" x14ac:dyDescent="0.3">
      <c r="A1258" s="11"/>
      <c r="B1258" s="12"/>
      <c r="C1258" s="11"/>
      <c r="D1258" s="11"/>
      <c r="E1258" s="11"/>
    </row>
    <row r="1259" spans="1:5" ht="15" x14ac:dyDescent="0.3">
      <c r="A1259" s="11"/>
      <c r="B1259" s="12"/>
      <c r="C1259" s="11"/>
      <c r="D1259" s="11"/>
      <c r="E1259" s="11"/>
    </row>
    <row r="1260" spans="1:5" ht="15" x14ac:dyDescent="0.3">
      <c r="A1260" s="11"/>
      <c r="B1260" s="12"/>
      <c r="C1260" s="11"/>
      <c r="D1260" s="11"/>
      <c r="E1260" s="11"/>
    </row>
    <row r="1261" spans="1:5" ht="15" x14ac:dyDescent="0.3">
      <c r="A1261" s="11"/>
      <c r="B1261" s="12"/>
      <c r="C1261" s="11"/>
      <c r="D1261" s="11"/>
      <c r="E1261" s="11"/>
    </row>
    <row r="1262" spans="1:5" ht="15" x14ac:dyDescent="0.3">
      <c r="A1262" s="11"/>
      <c r="B1262" s="12"/>
      <c r="C1262" s="11"/>
      <c r="D1262" s="11"/>
      <c r="E1262" s="11"/>
    </row>
    <row r="1263" spans="1:5" ht="15" x14ac:dyDescent="0.3">
      <c r="A1263" s="11"/>
      <c r="B1263" s="12"/>
      <c r="C1263" s="11"/>
      <c r="D1263" s="11"/>
      <c r="E1263" s="11"/>
    </row>
    <row r="1264" spans="1:5" ht="15" x14ac:dyDescent="0.3">
      <c r="A1264" s="11"/>
      <c r="B1264" s="12"/>
      <c r="C1264" s="11"/>
      <c r="D1264" s="11"/>
      <c r="E1264" s="11"/>
    </row>
    <row r="1265" spans="1:5" ht="15" x14ac:dyDescent="0.3">
      <c r="A1265" s="11"/>
      <c r="B1265" s="12"/>
      <c r="C1265" s="11"/>
      <c r="D1265" s="11"/>
      <c r="E1265" s="11"/>
    </row>
    <row r="1266" spans="1:5" ht="15" x14ac:dyDescent="0.3">
      <c r="A1266" s="11"/>
      <c r="B1266" s="12"/>
      <c r="C1266" s="11"/>
      <c r="D1266" s="11"/>
      <c r="E1266" s="11"/>
    </row>
    <row r="1267" spans="1:5" ht="15" x14ac:dyDescent="0.3">
      <c r="A1267" s="11"/>
      <c r="B1267" s="12"/>
      <c r="C1267" s="11"/>
      <c r="D1267" s="11"/>
      <c r="E1267" s="11"/>
    </row>
    <row r="1268" spans="1:5" ht="15" x14ac:dyDescent="0.3">
      <c r="A1268" s="11"/>
      <c r="B1268" s="12"/>
      <c r="C1268" s="11"/>
      <c r="D1268" s="11"/>
      <c r="E1268" s="11"/>
    </row>
    <row r="1269" spans="1:5" ht="15" x14ac:dyDescent="0.3">
      <c r="A1269" s="11"/>
      <c r="B1269" s="12"/>
      <c r="C1269" s="11"/>
      <c r="D1269" s="11"/>
      <c r="E1269" s="11"/>
    </row>
    <row r="1270" spans="1:5" ht="15" x14ac:dyDescent="0.3">
      <c r="A1270" s="11"/>
      <c r="B1270" s="12"/>
      <c r="C1270" s="11"/>
      <c r="D1270" s="11"/>
      <c r="E1270" s="11"/>
    </row>
    <row r="1271" spans="1:5" ht="15" x14ac:dyDescent="0.3">
      <c r="A1271" s="11"/>
      <c r="B1271" s="12"/>
      <c r="C1271" s="11"/>
      <c r="D1271" s="11"/>
      <c r="E1271" s="11"/>
    </row>
    <row r="1272" spans="1:5" ht="15" x14ac:dyDescent="0.3">
      <c r="A1272" s="11"/>
      <c r="B1272" s="12"/>
      <c r="C1272" s="11"/>
      <c r="D1272" s="11"/>
      <c r="E1272" s="11"/>
    </row>
    <row r="1273" spans="1:5" ht="15" x14ac:dyDescent="0.3">
      <c r="A1273" s="11"/>
      <c r="B1273" s="12"/>
      <c r="C1273" s="11"/>
      <c r="D1273" s="11"/>
      <c r="E1273" s="11"/>
    </row>
    <row r="1274" spans="1:5" ht="15" x14ac:dyDescent="0.3">
      <c r="A1274" s="11"/>
      <c r="B1274" s="12"/>
      <c r="C1274" s="11"/>
      <c r="D1274" s="11"/>
      <c r="E1274" s="11"/>
    </row>
    <row r="1275" spans="1:5" ht="15" x14ac:dyDescent="0.3">
      <c r="A1275" s="11"/>
      <c r="B1275" s="12"/>
      <c r="C1275" s="11"/>
      <c r="D1275" s="11"/>
      <c r="E1275" s="11"/>
    </row>
    <row r="1276" spans="1:5" ht="15" x14ac:dyDescent="0.3">
      <c r="A1276" s="11"/>
      <c r="B1276" s="12"/>
      <c r="C1276" s="11"/>
      <c r="D1276" s="11"/>
      <c r="E1276" s="11"/>
    </row>
    <row r="1277" spans="1:5" ht="15" x14ac:dyDescent="0.3">
      <c r="A1277" s="11"/>
      <c r="B1277" s="12"/>
      <c r="C1277" s="11"/>
      <c r="D1277" s="11"/>
      <c r="E1277" s="11"/>
    </row>
    <row r="1278" spans="1:5" ht="15" x14ac:dyDescent="0.3">
      <c r="A1278" s="11"/>
      <c r="B1278" s="12"/>
      <c r="C1278" s="11"/>
      <c r="D1278" s="11"/>
      <c r="E1278" s="11"/>
    </row>
    <row r="1279" spans="1:5" ht="15" x14ac:dyDescent="0.3">
      <c r="A1279" s="11"/>
      <c r="B1279" s="12"/>
      <c r="C1279" s="11"/>
      <c r="D1279" s="11"/>
      <c r="E1279" s="11"/>
    </row>
    <row r="1280" spans="1:5" ht="15" x14ac:dyDescent="0.3">
      <c r="A1280" s="11"/>
      <c r="B1280" s="12"/>
      <c r="C1280" s="11"/>
      <c r="D1280" s="11"/>
      <c r="E1280" s="11"/>
    </row>
    <row r="1281" spans="1:5" ht="15" x14ac:dyDescent="0.3">
      <c r="A1281" s="11"/>
      <c r="B1281" s="12"/>
      <c r="C1281" s="11"/>
      <c r="D1281" s="11"/>
      <c r="E1281" s="11"/>
    </row>
    <row r="1282" spans="1:5" ht="15" x14ac:dyDescent="0.3">
      <c r="A1282" s="11"/>
      <c r="B1282" s="12"/>
      <c r="C1282" s="11"/>
      <c r="D1282" s="11"/>
      <c r="E1282" s="11"/>
    </row>
    <row r="1283" spans="1:5" ht="15" x14ac:dyDescent="0.3">
      <c r="A1283" s="11"/>
      <c r="B1283" s="12"/>
      <c r="C1283" s="11"/>
      <c r="D1283" s="11"/>
      <c r="E1283" s="11"/>
    </row>
    <row r="1284" spans="1:5" ht="15" x14ac:dyDescent="0.3">
      <c r="A1284" s="11"/>
      <c r="B1284" s="12"/>
      <c r="C1284" s="11"/>
      <c r="D1284" s="11"/>
      <c r="E1284" s="11"/>
    </row>
    <row r="1285" spans="1:5" ht="15" x14ac:dyDescent="0.3">
      <c r="A1285" s="11"/>
      <c r="B1285" s="12"/>
      <c r="C1285" s="11"/>
      <c r="D1285" s="11"/>
      <c r="E1285" s="11"/>
    </row>
    <row r="1286" spans="1:5" ht="15" x14ac:dyDescent="0.3">
      <c r="A1286" s="11"/>
      <c r="B1286" s="12"/>
      <c r="C1286" s="11"/>
      <c r="D1286" s="11"/>
      <c r="E1286" s="11"/>
    </row>
    <row r="1287" spans="1:5" ht="15" x14ac:dyDescent="0.3">
      <c r="A1287" s="11"/>
      <c r="B1287" s="12"/>
      <c r="C1287" s="11"/>
      <c r="D1287" s="11"/>
      <c r="E1287" s="11"/>
    </row>
    <row r="1288" spans="1:5" ht="15" x14ac:dyDescent="0.3">
      <c r="A1288" s="11"/>
      <c r="B1288" s="12"/>
      <c r="C1288" s="11"/>
      <c r="D1288" s="11"/>
      <c r="E1288" s="11"/>
    </row>
    <row r="1289" spans="1:5" ht="15" x14ac:dyDescent="0.3">
      <c r="A1289" s="11"/>
      <c r="B1289" s="12"/>
      <c r="C1289" s="11"/>
      <c r="D1289" s="11"/>
      <c r="E1289" s="11"/>
    </row>
    <row r="1290" spans="1:5" ht="15" x14ac:dyDescent="0.3">
      <c r="A1290" s="11"/>
      <c r="B1290" s="12"/>
      <c r="C1290" s="11"/>
      <c r="D1290" s="11"/>
      <c r="E1290" s="11"/>
    </row>
    <row r="1291" spans="1:5" ht="15" x14ac:dyDescent="0.3">
      <c r="A1291" s="11"/>
      <c r="B1291" s="12"/>
      <c r="C1291" s="11"/>
      <c r="D1291" s="11"/>
      <c r="E1291" s="11"/>
    </row>
    <row r="1292" spans="1:5" ht="15" x14ac:dyDescent="0.3">
      <c r="A1292" s="11"/>
      <c r="B1292" s="12"/>
      <c r="C1292" s="11"/>
      <c r="D1292" s="11"/>
      <c r="E1292" s="11"/>
    </row>
    <row r="1293" spans="1:5" ht="15" x14ac:dyDescent="0.3">
      <c r="A1293" s="11"/>
      <c r="B1293" s="12"/>
      <c r="C1293" s="11"/>
      <c r="D1293" s="11"/>
      <c r="E1293" s="11"/>
    </row>
    <row r="1294" spans="1:5" ht="15" x14ac:dyDescent="0.3">
      <c r="A1294" s="11"/>
      <c r="B1294" s="12"/>
      <c r="C1294" s="11"/>
      <c r="D1294" s="11"/>
      <c r="E1294" s="11"/>
    </row>
    <row r="1295" spans="1:5" ht="15" x14ac:dyDescent="0.3">
      <c r="A1295" s="11"/>
      <c r="B1295" s="12"/>
      <c r="C1295" s="11"/>
      <c r="D1295" s="11"/>
      <c r="E1295" s="11"/>
    </row>
    <row r="1296" spans="1:5" ht="15" x14ac:dyDescent="0.3">
      <c r="A1296" s="11"/>
      <c r="B1296" s="12"/>
      <c r="C1296" s="11"/>
      <c r="D1296" s="11"/>
      <c r="E1296" s="11"/>
    </row>
    <row r="1297" spans="1:5" ht="15" x14ac:dyDescent="0.3">
      <c r="A1297" s="11"/>
      <c r="B1297" s="12"/>
      <c r="C1297" s="11"/>
      <c r="D1297" s="11"/>
      <c r="E1297" s="11"/>
    </row>
    <row r="1298" spans="1:5" ht="15" x14ac:dyDescent="0.3">
      <c r="A1298" s="11"/>
      <c r="B1298" s="12"/>
      <c r="C1298" s="11"/>
      <c r="D1298" s="11"/>
      <c r="E1298" s="11"/>
    </row>
    <row r="1299" spans="1:5" ht="15" x14ac:dyDescent="0.3">
      <c r="A1299" s="11"/>
      <c r="B1299" s="12"/>
      <c r="C1299" s="11"/>
      <c r="D1299" s="11"/>
      <c r="E1299" s="11"/>
    </row>
    <row r="1300" spans="1:5" ht="15" x14ac:dyDescent="0.3">
      <c r="A1300" s="11"/>
      <c r="B1300" s="12"/>
      <c r="C1300" s="11"/>
      <c r="D1300" s="11"/>
      <c r="E1300" s="11"/>
    </row>
    <row r="1301" spans="1:5" ht="15" x14ac:dyDescent="0.3">
      <c r="A1301" s="11"/>
      <c r="B1301" s="12"/>
      <c r="C1301" s="11"/>
      <c r="D1301" s="11"/>
      <c r="E1301" s="11"/>
    </row>
    <row r="1302" spans="1:5" ht="15" x14ac:dyDescent="0.3">
      <c r="A1302" s="11"/>
      <c r="B1302" s="12"/>
      <c r="C1302" s="11"/>
      <c r="D1302" s="11"/>
      <c r="E1302" s="11"/>
    </row>
    <row r="1303" spans="1:5" ht="15" x14ac:dyDescent="0.3">
      <c r="A1303" s="11"/>
      <c r="B1303" s="12"/>
      <c r="C1303" s="11"/>
      <c r="D1303" s="11"/>
      <c r="E1303" s="11"/>
    </row>
    <row r="1304" spans="1:5" ht="15" x14ac:dyDescent="0.3">
      <c r="A1304" s="11"/>
      <c r="B1304" s="12"/>
      <c r="C1304" s="11"/>
      <c r="D1304" s="11"/>
      <c r="E1304" s="11"/>
    </row>
    <row r="1305" spans="1:5" ht="15" x14ac:dyDescent="0.3">
      <c r="A1305" s="11"/>
      <c r="B1305" s="12"/>
      <c r="C1305" s="11"/>
      <c r="D1305" s="11"/>
      <c r="E1305" s="11"/>
    </row>
    <row r="1306" spans="1:5" ht="15" x14ac:dyDescent="0.3">
      <c r="A1306" s="11"/>
      <c r="B1306" s="12"/>
      <c r="C1306" s="11"/>
      <c r="D1306" s="11"/>
      <c r="E1306" s="11"/>
    </row>
    <row r="1307" spans="1:5" ht="15" x14ac:dyDescent="0.3">
      <c r="A1307" s="11"/>
      <c r="B1307" s="12"/>
      <c r="C1307" s="11"/>
      <c r="D1307" s="11"/>
      <c r="E1307" s="11"/>
    </row>
    <row r="1308" spans="1:5" ht="15" x14ac:dyDescent="0.3">
      <c r="A1308" s="11"/>
      <c r="B1308" s="12"/>
      <c r="C1308" s="11"/>
      <c r="D1308" s="11"/>
      <c r="E1308" s="11"/>
    </row>
    <row r="1309" spans="1:5" ht="15" x14ac:dyDescent="0.3">
      <c r="A1309" s="11"/>
      <c r="B1309" s="12"/>
      <c r="C1309" s="11"/>
      <c r="D1309" s="11"/>
      <c r="E1309" s="11"/>
    </row>
    <row r="1310" spans="1:5" ht="15" x14ac:dyDescent="0.3">
      <c r="A1310" s="11"/>
      <c r="B1310" s="12"/>
      <c r="C1310" s="11"/>
      <c r="D1310" s="11"/>
      <c r="E1310" s="11"/>
    </row>
    <row r="1311" spans="1:5" ht="15" x14ac:dyDescent="0.3">
      <c r="A1311" s="11"/>
      <c r="B1311" s="12"/>
      <c r="C1311" s="11"/>
      <c r="D1311" s="11"/>
      <c r="E1311" s="11"/>
    </row>
    <row r="1312" spans="1:5" ht="15" x14ac:dyDescent="0.3">
      <c r="A1312" s="11"/>
      <c r="B1312" s="12"/>
      <c r="C1312" s="11"/>
      <c r="D1312" s="11"/>
      <c r="E1312" s="11"/>
    </row>
    <row r="1313" spans="1:5" ht="15" x14ac:dyDescent="0.3">
      <c r="A1313" s="11"/>
      <c r="B1313" s="12"/>
      <c r="C1313" s="11"/>
      <c r="D1313" s="11"/>
      <c r="E1313" s="11"/>
    </row>
    <row r="1314" spans="1:5" ht="15" x14ac:dyDescent="0.3">
      <c r="A1314" s="11"/>
      <c r="B1314" s="12"/>
      <c r="C1314" s="11"/>
      <c r="D1314" s="11"/>
      <c r="E1314" s="11"/>
    </row>
    <row r="1315" spans="1:5" ht="15" x14ac:dyDescent="0.3">
      <c r="A1315" s="11"/>
      <c r="B1315" s="12"/>
      <c r="C1315" s="11"/>
      <c r="D1315" s="11"/>
      <c r="E1315" s="11"/>
    </row>
    <row r="1316" spans="1:5" ht="15" x14ac:dyDescent="0.3">
      <c r="A1316" s="11"/>
      <c r="B1316" s="12"/>
      <c r="C1316" s="11"/>
      <c r="D1316" s="11"/>
      <c r="E1316" s="11"/>
    </row>
    <row r="1317" spans="1:5" ht="15" x14ac:dyDescent="0.3">
      <c r="A1317" s="11"/>
      <c r="B1317" s="12"/>
      <c r="C1317" s="11"/>
      <c r="D1317" s="11"/>
      <c r="E1317" s="11"/>
    </row>
    <row r="1318" spans="1:5" ht="15" x14ac:dyDescent="0.3">
      <c r="A1318" s="11"/>
      <c r="B1318" s="12"/>
      <c r="C1318" s="11"/>
      <c r="D1318" s="11"/>
      <c r="E1318" s="11"/>
    </row>
    <row r="1319" spans="1:5" ht="15" x14ac:dyDescent="0.3">
      <c r="A1319" s="11"/>
      <c r="B1319" s="12"/>
      <c r="C1319" s="11"/>
      <c r="D1319" s="11"/>
      <c r="E1319" s="11"/>
    </row>
    <row r="1320" spans="1:5" ht="15" x14ac:dyDescent="0.3">
      <c r="A1320" s="11"/>
      <c r="B1320" s="12"/>
      <c r="C1320" s="11"/>
      <c r="D1320" s="11"/>
      <c r="E1320" s="11"/>
    </row>
    <row r="1321" spans="1:5" ht="15" x14ac:dyDescent="0.3">
      <c r="A1321" s="11"/>
      <c r="B1321" s="12"/>
      <c r="C1321" s="11"/>
      <c r="D1321" s="11"/>
      <c r="E1321" s="11"/>
    </row>
    <row r="1322" spans="1:5" ht="15" x14ac:dyDescent="0.3">
      <c r="A1322" s="11"/>
      <c r="B1322" s="12"/>
      <c r="C1322" s="11"/>
      <c r="D1322" s="11"/>
      <c r="E1322" s="11"/>
    </row>
    <row r="1323" spans="1:5" ht="15" x14ac:dyDescent="0.3">
      <c r="A1323" s="11"/>
      <c r="B1323" s="12"/>
      <c r="C1323" s="11"/>
      <c r="D1323" s="11"/>
      <c r="E1323" s="11"/>
    </row>
    <row r="1324" spans="1:5" ht="15" x14ac:dyDescent="0.3">
      <c r="A1324" s="11"/>
      <c r="B1324" s="12"/>
      <c r="C1324" s="11"/>
      <c r="D1324" s="11"/>
      <c r="E1324" s="11"/>
    </row>
    <row r="1325" spans="1:5" ht="15" x14ac:dyDescent="0.3">
      <c r="A1325" s="11"/>
      <c r="B1325" s="12"/>
      <c r="C1325" s="11"/>
      <c r="D1325" s="11"/>
      <c r="E1325" s="11"/>
    </row>
    <row r="1326" spans="1:5" ht="15" x14ac:dyDescent="0.3">
      <c r="A1326" s="11"/>
      <c r="B1326" s="12"/>
      <c r="C1326" s="11"/>
      <c r="D1326" s="11"/>
      <c r="E1326" s="11"/>
    </row>
    <row r="1327" spans="1:5" ht="15" x14ac:dyDescent="0.3">
      <c r="A1327" s="11"/>
      <c r="B1327" s="12"/>
      <c r="C1327" s="11"/>
      <c r="D1327" s="11"/>
      <c r="E1327" s="11"/>
    </row>
    <row r="1328" spans="1:5" ht="15" x14ac:dyDescent="0.3">
      <c r="A1328" s="11"/>
      <c r="B1328" s="12"/>
      <c r="C1328" s="11"/>
      <c r="D1328" s="11"/>
      <c r="E1328" s="11"/>
    </row>
    <row r="1329" spans="1:5" ht="15" x14ac:dyDescent="0.3">
      <c r="A1329" s="11"/>
      <c r="B1329" s="12"/>
      <c r="C1329" s="11"/>
      <c r="D1329" s="11"/>
      <c r="E1329" s="11"/>
    </row>
    <row r="1330" spans="1:5" ht="15" x14ac:dyDescent="0.3">
      <c r="A1330" s="11"/>
      <c r="B1330" s="12"/>
      <c r="C1330" s="11"/>
      <c r="D1330" s="11"/>
      <c r="E1330" s="11"/>
    </row>
    <row r="1331" spans="1:5" ht="15" x14ac:dyDescent="0.3">
      <c r="A1331" s="11"/>
      <c r="B1331" s="12"/>
      <c r="C1331" s="11"/>
      <c r="D1331" s="11"/>
      <c r="E1331" s="11"/>
    </row>
    <row r="1332" spans="1:5" ht="15" x14ac:dyDescent="0.3">
      <c r="A1332" s="11"/>
      <c r="B1332" s="12"/>
      <c r="C1332" s="11"/>
      <c r="D1332" s="11"/>
      <c r="E1332" s="11"/>
    </row>
    <row r="1333" spans="1:5" ht="15" x14ac:dyDescent="0.3">
      <c r="A1333" s="11"/>
      <c r="B1333" s="12"/>
      <c r="C1333" s="11"/>
      <c r="D1333" s="11"/>
      <c r="E1333" s="11"/>
    </row>
    <row r="1334" spans="1:5" ht="15" x14ac:dyDescent="0.3">
      <c r="A1334" s="11"/>
      <c r="B1334" s="12"/>
      <c r="C1334" s="11"/>
      <c r="D1334" s="11"/>
      <c r="E1334" s="11"/>
    </row>
    <row r="1335" spans="1:5" ht="15" x14ac:dyDescent="0.3">
      <c r="A1335" s="11"/>
      <c r="B1335" s="12"/>
      <c r="C1335" s="11"/>
      <c r="D1335" s="11"/>
      <c r="E1335" s="11"/>
    </row>
    <row r="1336" spans="1:5" ht="15" x14ac:dyDescent="0.3">
      <c r="A1336" s="11"/>
      <c r="B1336" s="12"/>
      <c r="C1336" s="11"/>
      <c r="D1336" s="11"/>
      <c r="E1336" s="11"/>
    </row>
    <row r="1337" spans="1:5" ht="15" x14ac:dyDescent="0.3">
      <c r="A1337" s="11"/>
      <c r="B1337" s="12"/>
      <c r="C1337" s="11"/>
      <c r="D1337" s="11"/>
      <c r="E1337" s="11"/>
    </row>
    <row r="1338" spans="1:5" ht="15" x14ac:dyDescent="0.3">
      <c r="A1338" s="11"/>
      <c r="B1338" s="12"/>
      <c r="C1338" s="11"/>
      <c r="D1338" s="11"/>
      <c r="E1338" s="11"/>
    </row>
    <row r="1339" spans="1:5" ht="15" x14ac:dyDescent="0.3">
      <c r="A1339" s="11"/>
      <c r="B1339" s="12"/>
      <c r="C1339" s="11"/>
      <c r="D1339" s="11"/>
      <c r="E1339" s="11"/>
    </row>
    <row r="1340" spans="1:5" ht="15" x14ac:dyDescent="0.3">
      <c r="A1340" s="11"/>
      <c r="B1340" s="12"/>
      <c r="C1340" s="11"/>
      <c r="D1340" s="11"/>
      <c r="E1340" s="11"/>
    </row>
    <row r="1341" spans="1:5" ht="15" x14ac:dyDescent="0.3">
      <c r="A1341" s="11"/>
      <c r="B1341" s="12"/>
      <c r="C1341" s="11"/>
      <c r="D1341" s="11"/>
      <c r="E1341" s="11"/>
    </row>
    <row r="1342" spans="1:5" ht="15" x14ac:dyDescent="0.3">
      <c r="A1342" s="11"/>
      <c r="B1342" s="12"/>
      <c r="C1342" s="11"/>
      <c r="D1342" s="11"/>
      <c r="E1342" s="11"/>
    </row>
    <row r="1343" spans="1:5" ht="15" x14ac:dyDescent="0.3">
      <c r="A1343" s="11"/>
      <c r="B1343" s="12"/>
      <c r="C1343" s="11"/>
      <c r="D1343" s="11"/>
      <c r="E1343" s="11"/>
    </row>
    <row r="1344" spans="1:5" ht="15" x14ac:dyDescent="0.3">
      <c r="A1344" s="11"/>
      <c r="B1344" s="12"/>
      <c r="C1344" s="11"/>
      <c r="D1344" s="11"/>
      <c r="E1344" s="11"/>
    </row>
    <row r="1345" spans="1:5" ht="15" x14ac:dyDescent="0.3">
      <c r="A1345" s="11"/>
      <c r="B1345" s="12"/>
      <c r="C1345" s="11"/>
      <c r="D1345" s="11"/>
      <c r="E1345" s="11"/>
    </row>
    <row r="1346" spans="1:5" ht="15" x14ac:dyDescent="0.3">
      <c r="A1346" s="11"/>
      <c r="B1346" s="12"/>
      <c r="C1346" s="11"/>
      <c r="D1346" s="11"/>
      <c r="E1346" s="11"/>
    </row>
    <row r="1347" spans="1:5" ht="15" x14ac:dyDescent="0.3">
      <c r="A1347" s="11"/>
      <c r="B1347" s="12"/>
      <c r="C1347" s="11"/>
      <c r="D1347" s="11"/>
      <c r="E1347" s="11"/>
    </row>
    <row r="1348" spans="1:5" ht="15" x14ac:dyDescent="0.3">
      <c r="A1348" s="11"/>
      <c r="B1348" s="12"/>
      <c r="C1348" s="11"/>
      <c r="D1348" s="11"/>
      <c r="E1348" s="11"/>
    </row>
    <row r="1349" spans="1:5" ht="15" x14ac:dyDescent="0.3">
      <c r="A1349" s="11"/>
      <c r="B1349" s="12"/>
      <c r="C1349" s="11"/>
      <c r="D1349" s="11"/>
      <c r="E1349" s="11"/>
    </row>
    <row r="1350" spans="1:5" ht="15" x14ac:dyDescent="0.3">
      <c r="A1350" s="11"/>
      <c r="B1350" s="12"/>
      <c r="C1350" s="11"/>
      <c r="D1350" s="11"/>
      <c r="E1350" s="11"/>
    </row>
    <row r="1351" spans="1:5" ht="15" x14ac:dyDescent="0.3">
      <c r="A1351" s="11"/>
      <c r="B1351" s="12"/>
      <c r="C1351" s="11"/>
      <c r="D1351" s="11"/>
      <c r="E1351" s="11"/>
    </row>
    <row r="1352" spans="1:5" ht="15" x14ac:dyDescent="0.3">
      <c r="A1352" s="11"/>
      <c r="B1352" s="12"/>
      <c r="C1352" s="11"/>
      <c r="D1352" s="11"/>
      <c r="E1352" s="11"/>
    </row>
    <row r="1353" spans="1:5" ht="15" x14ac:dyDescent="0.3">
      <c r="A1353" s="11"/>
      <c r="B1353" s="12"/>
      <c r="C1353" s="11"/>
      <c r="D1353" s="11"/>
      <c r="E1353" s="11"/>
    </row>
    <row r="1354" spans="1:5" ht="15" x14ac:dyDescent="0.3">
      <c r="A1354" s="11"/>
      <c r="B1354" s="12"/>
      <c r="C1354" s="11"/>
      <c r="D1354" s="11"/>
      <c r="E1354" s="11"/>
    </row>
    <row r="1355" spans="1:5" ht="15" x14ac:dyDescent="0.3">
      <c r="A1355" s="11"/>
      <c r="B1355" s="12"/>
      <c r="C1355" s="11"/>
      <c r="D1355" s="11"/>
      <c r="E1355" s="11"/>
    </row>
    <row r="1356" spans="1:5" ht="15" x14ac:dyDescent="0.3">
      <c r="A1356" s="11"/>
      <c r="B1356" s="12"/>
      <c r="C1356" s="11"/>
      <c r="D1356" s="11"/>
      <c r="E1356" s="11"/>
    </row>
    <row r="1357" spans="1:5" ht="15" x14ac:dyDescent="0.3">
      <c r="A1357" s="11"/>
      <c r="B1357" s="12"/>
      <c r="C1357" s="11"/>
      <c r="D1357" s="11"/>
      <c r="E1357" s="11"/>
    </row>
    <row r="1358" spans="1:5" ht="15" x14ac:dyDescent="0.3">
      <c r="A1358" s="11"/>
      <c r="B1358" s="12"/>
      <c r="C1358" s="11"/>
      <c r="D1358" s="11"/>
      <c r="E1358" s="11"/>
    </row>
    <row r="1359" spans="1:5" ht="15" x14ac:dyDescent="0.3">
      <c r="A1359" s="11"/>
      <c r="B1359" s="12"/>
      <c r="C1359" s="11"/>
      <c r="D1359" s="11"/>
      <c r="E1359" s="11"/>
    </row>
    <row r="1360" spans="1:5" ht="15" x14ac:dyDescent="0.3">
      <c r="A1360" s="11"/>
      <c r="B1360" s="12"/>
      <c r="C1360" s="11"/>
      <c r="D1360" s="11"/>
      <c r="E1360" s="11"/>
    </row>
    <row r="1361" spans="1:5" ht="15" x14ac:dyDescent="0.3">
      <c r="A1361" s="11"/>
      <c r="B1361" s="12"/>
      <c r="C1361" s="11"/>
      <c r="D1361" s="11"/>
      <c r="E1361" s="11"/>
    </row>
    <row r="1362" spans="1:5" ht="15" x14ac:dyDescent="0.3">
      <c r="A1362" s="11"/>
      <c r="B1362" s="12"/>
      <c r="C1362" s="11"/>
      <c r="D1362" s="11"/>
      <c r="E1362" s="11"/>
    </row>
    <row r="1363" spans="1:5" ht="15" x14ac:dyDescent="0.3">
      <c r="A1363" s="11"/>
      <c r="B1363" s="12"/>
      <c r="C1363" s="11"/>
      <c r="D1363" s="11"/>
      <c r="E1363" s="11"/>
    </row>
    <row r="1364" spans="1:5" ht="15" x14ac:dyDescent="0.3">
      <c r="A1364" s="11"/>
      <c r="B1364" s="12"/>
      <c r="C1364" s="11"/>
      <c r="D1364" s="11"/>
      <c r="E1364" s="11"/>
    </row>
    <row r="1365" spans="1:5" ht="15" x14ac:dyDescent="0.3">
      <c r="A1365" s="11"/>
      <c r="B1365" s="12"/>
      <c r="C1365" s="11"/>
      <c r="D1365" s="11"/>
      <c r="E1365" s="11"/>
    </row>
    <row r="1366" spans="1:5" ht="15" x14ac:dyDescent="0.3">
      <c r="A1366" s="11"/>
      <c r="B1366" s="12"/>
      <c r="C1366" s="11"/>
      <c r="D1366" s="11"/>
      <c r="E1366" s="11"/>
    </row>
    <row r="1367" spans="1:5" ht="15" x14ac:dyDescent="0.3">
      <c r="A1367" s="11"/>
      <c r="B1367" s="12"/>
      <c r="C1367" s="11"/>
      <c r="D1367" s="11"/>
      <c r="E1367" s="11"/>
    </row>
    <row r="1368" spans="1:5" ht="15" x14ac:dyDescent="0.3">
      <c r="A1368" s="11"/>
      <c r="B1368" s="12"/>
      <c r="C1368" s="11"/>
      <c r="D1368" s="11"/>
      <c r="E1368" s="11"/>
    </row>
    <row r="1369" spans="1:5" ht="15" x14ac:dyDescent="0.3">
      <c r="A1369" s="11"/>
      <c r="B1369" s="12"/>
      <c r="C1369" s="11"/>
      <c r="D1369" s="11"/>
      <c r="E1369" s="11"/>
    </row>
    <row r="1370" spans="1:5" ht="15" x14ac:dyDescent="0.3">
      <c r="A1370" s="11"/>
      <c r="B1370" s="12"/>
      <c r="C1370" s="11"/>
      <c r="D1370" s="11"/>
      <c r="E1370" s="11"/>
    </row>
    <row r="1371" spans="1:5" ht="15" x14ac:dyDescent="0.3">
      <c r="A1371" s="11"/>
      <c r="B1371" s="12"/>
      <c r="C1371" s="11"/>
      <c r="D1371" s="11"/>
      <c r="E1371" s="11"/>
    </row>
    <row r="1372" spans="1:5" ht="15" x14ac:dyDescent="0.3">
      <c r="A1372" s="11"/>
      <c r="B1372" s="12"/>
      <c r="C1372" s="11"/>
      <c r="D1372" s="11"/>
      <c r="E1372" s="11"/>
    </row>
    <row r="1373" spans="1:5" ht="15" x14ac:dyDescent="0.3">
      <c r="A1373" s="11"/>
      <c r="B1373" s="12"/>
      <c r="C1373" s="11"/>
      <c r="D1373" s="11"/>
      <c r="E1373" s="11"/>
    </row>
    <row r="1374" spans="1:5" ht="15" x14ac:dyDescent="0.3">
      <c r="A1374" s="11"/>
      <c r="B1374" s="12"/>
      <c r="C1374" s="11"/>
      <c r="D1374" s="11"/>
      <c r="E1374" s="11"/>
    </row>
    <row r="1375" spans="1:5" ht="15" x14ac:dyDescent="0.3">
      <c r="A1375" s="11"/>
      <c r="B1375" s="12"/>
      <c r="C1375" s="11"/>
      <c r="D1375" s="11"/>
      <c r="E1375" s="11"/>
    </row>
    <row r="1376" spans="1:5" ht="15" x14ac:dyDescent="0.3">
      <c r="A1376" s="11"/>
      <c r="B1376" s="12"/>
      <c r="C1376" s="11"/>
      <c r="D1376" s="11"/>
      <c r="E1376" s="11"/>
    </row>
    <row r="1377" spans="1:5" ht="15" x14ac:dyDescent="0.3">
      <c r="A1377" s="11"/>
      <c r="B1377" s="12"/>
      <c r="C1377" s="11"/>
      <c r="D1377" s="11"/>
      <c r="E1377" s="11"/>
    </row>
    <row r="1378" spans="1:5" ht="15" x14ac:dyDescent="0.3">
      <c r="A1378" s="11"/>
      <c r="B1378" s="12"/>
      <c r="C1378" s="11"/>
      <c r="D1378" s="11"/>
      <c r="E1378" s="11"/>
    </row>
    <row r="1379" spans="1:5" ht="15" x14ac:dyDescent="0.3">
      <c r="A1379" s="11"/>
      <c r="B1379" s="12"/>
      <c r="C1379" s="11"/>
      <c r="D1379" s="11"/>
      <c r="E1379" s="11"/>
    </row>
    <row r="1380" spans="1:5" ht="15" x14ac:dyDescent="0.3">
      <c r="A1380" s="11"/>
      <c r="B1380" s="12"/>
      <c r="C1380" s="11"/>
      <c r="D1380" s="11"/>
      <c r="E1380" s="11"/>
    </row>
    <row r="1381" spans="1:5" ht="15" x14ac:dyDescent="0.3">
      <c r="A1381" s="11"/>
      <c r="B1381" s="12"/>
      <c r="C1381" s="11"/>
      <c r="D1381" s="11"/>
      <c r="E1381" s="11"/>
    </row>
    <row r="1382" spans="1:5" ht="15" x14ac:dyDescent="0.3">
      <c r="A1382" s="11"/>
      <c r="B1382" s="12"/>
      <c r="C1382" s="11"/>
      <c r="D1382" s="11"/>
      <c r="E1382" s="11"/>
    </row>
    <row r="1383" spans="1:5" ht="15" x14ac:dyDescent="0.3">
      <c r="A1383" s="11"/>
      <c r="B1383" s="12"/>
      <c r="C1383" s="11"/>
      <c r="D1383" s="11"/>
      <c r="E1383" s="11"/>
    </row>
    <row r="1384" spans="1:5" ht="15" x14ac:dyDescent="0.3">
      <c r="A1384" s="11"/>
      <c r="B1384" s="12"/>
      <c r="C1384" s="11"/>
      <c r="D1384" s="11"/>
      <c r="E1384" s="11"/>
    </row>
    <row r="1385" spans="1:5" ht="15" x14ac:dyDescent="0.3">
      <c r="A1385" s="11"/>
      <c r="B1385" s="12"/>
      <c r="C1385" s="11"/>
      <c r="D1385" s="11"/>
      <c r="E1385" s="11"/>
    </row>
    <row r="1386" spans="1:5" ht="15" x14ac:dyDescent="0.3">
      <c r="A1386" s="11"/>
      <c r="B1386" s="12"/>
      <c r="C1386" s="11"/>
      <c r="D1386" s="11"/>
      <c r="E1386" s="11"/>
    </row>
    <row r="1387" spans="1:5" ht="15" x14ac:dyDescent="0.3">
      <c r="A1387" s="11"/>
      <c r="B1387" s="12"/>
      <c r="C1387" s="11"/>
      <c r="D1387" s="11"/>
      <c r="E1387" s="11"/>
    </row>
    <row r="1388" spans="1:5" ht="15" x14ac:dyDescent="0.3">
      <c r="A1388" s="11"/>
      <c r="B1388" s="12"/>
      <c r="C1388" s="11"/>
      <c r="D1388" s="11"/>
      <c r="E1388" s="11"/>
    </row>
    <row r="1389" spans="1:5" ht="15" x14ac:dyDescent="0.3">
      <c r="A1389" s="11"/>
      <c r="B1389" s="12"/>
      <c r="C1389" s="11"/>
      <c r="D1389" s="11"/>
      <c r="E1389" s="11"/>
    </row>
    <row r="1390" spans="1:5" ht="15" x14ac:dyDescent="0.3">
      <c r="A1390" s="11"/>
      <c r="B1390" s="12"/>
      <c r="C1390" s="11"/>
      <c r="D1390" s="11"/>
      <c r="E1390" s="11"/>
    </row>
    <row r="1391" spans="1:5" ht="15" x14ac:dyDescent="0.3">
      <c r="A1391" s="11"/>
      <c r="B1391" s="12"/>
      <c r="C1391" s="11"/>
      <c r="D1391" s="11"/>
      <c r="E1391" s="11"/>
    </row>
    <row r="1392" spans="1:5" ht="15" x14ac:dyDescent="0.3">
      <c r="A1392" s="11"/>
      <c r="B1392" s="12"/>
      <c r="C1392" s="11"/>
      <c r="D1392" s="11"/>
      <c r="E1392" s="11"/>
    </row>
    <row r="1393" spans="1:5" ht="15" x14ac:dyDescent="0.3">
      <c r="A1393" s="11"/>
      <c r="B1393" s="12"/>
      <c r="C1393" s="11"/>
      <c r="D1393" s="11"/>
      <c r="E1393" s="11"/>
    </row>
    <row r="1394" spans="1:5" ht="15" x14ac:dyDescent="0.3">
      <c r="A1394" s="11"/>
      <c r="B1394" s="12"/>
      <c r="C1394" s="11"/>
      <c r="D1394" s="11"/>
      <c r="E1394" s="11"/>
    </row>
    <row r="1395" spans="1:5" ht="15" x14ac:dyDescent="0.3">
      <c r="A1395" s="11"/>
      <c r="B1395" s="12"/>
      <c r="C1395" s="11"/>
      <c r="D1395" s="11"/>
      <c r="E1395" s="11"/>
    </row>
    <row r="1396" spans="1:5" ht="15" x14ac:dyDescent="0.3">
      <c r="A1396" s="11"/>
      <c r="B1396" s="12"/>
      <c r="C1396" s="11"/>
      <c r="D1396" s="11"/>
      <c r="E1396" s="11"/>
    </row>
    <row r="1397" spans="1:5" ht="15" x14ac:dyDescent="0.3">
      <c r="A1397" s="11"/>
      <c r="B1397" s="12"/>
      <c r="C1397" s="11"/>
      <c r="D1397" s="11"/>
      <c r="E1397" s="11"/>
    </row>
    <row r="1398" spans="1:5" ht="15" x14ac:dyDescent="0.3">
      <c r="A1398" s="11"/>
      <c r="B1398" s="12"/>
      <c r="C1398" s="11"/>
      <c r="D1398" s="11"/>
      <c r="E1398" s="11"/>
    </row>
    <row r="1399" spans="1:5" ht="15" x14ac:dyDescent="0.3">
      <c r="A1399" s="11"/>
      <c r="B1399" s="12"/>
      <c r="C1399" s="11"/>
      <c r="D1399" s="11"/>
      <c r="E1399" s="11"/>
    </row>
    <row r="1400" spans="1:5" ht="15" x14ac:dyDescent="0.3">
      <c r="A1400" s="11"/>
      <c r="B1400" s="12"/>
      <c r="C1400" s="11"/>
      <c r="D1400" s="11"/>
      <c r="E1400" s="11"/>
    </row>
    <row r="1401" spans="1:5" ht="15" x14ac:dyDescent="0.3">
      <c r="A1401" s="11"/>
      <c r="B1401" s="12"/>
      <c r="C1401" s="11"/>
      <c r="D1401" s="11"/>
      <c r="E1401" s="11"/>
    </row>
    <row r="1402" spans="1:5" ht="15" x14ac:dyDescent="0.3">
      <c r="A1402" s="11"/>
      <c r="B1402" s="12"/>
      <c r="C1402" s="11"/>
      <c r="D1402" s="11"/>
      <c r="E1402" s="11"/>
    </row>
    <row r="1403" spans="1:5" ht="15" x14ac:dyDescent="0.3">
      <c r="A1403" s="11"/>
      <c r="B1403" s="12"/>
      <c r="C1403" s="11"/>
      <c r="D1403" s="11"/>
      <c r="E1403" s="11"/>
    </row>
    <row r="1404" spans="1:5" ht="15" x14ac:dyDescent="0.3">
      <c r="A1404" s="11"/>
      <c r="B1404" s="12"/>
      <c r="C1404" s="11"/>
      <c r="D1404" s="11"/>
      <c r="E1404" s="11"/>
    </row>
    <row r="1405" spans="1:5" ht="15" x14ac:dyDescent="0.3">
      <c r="A1405" s="11"/>
      <c r="B1405" s="12"/>
      <c r="C1405" s="11"/>
      <c r="D1405" s="11"/>
      <c r="E1405" s="11"/>
    </row>
    <row r="1406" spans="1:5" ht="15" x14ac:dyDescent="0.3">
      <c r="A1406" s="11"/>
      <c r="B1406" s="12"/>
      <c r="C1406" s="11"/>
      <c r="D1406" s="11"/>
      <c r="E1406" s="11"/>
    </row>
    <row r="1407" spans="1:5" ht="15" x14ac:dyDescent="0.3">
      <c r="A1407" s="11"/>
      <c r="B1407" s="12"/>
      <c r="C1407" s="11"/>
      <c r="D1407" s="11"/>
      <c r="E1407" s="11"/>
    </row>
    <row r="1408" spans="1:5" ht="15" x14ac:dyDescent="0.3">
      <c r="A1408" s="11"/>
      <c r="B1408" s="12"/>
      <c r="C1408" s="11"/>
      <c r="D1408" s="11"/>
      <c r="E1408" s="11"/>
    </row>
    <row r="1409" spans="1:5" ht="15" x14ac:dyDescent="0.3">
      <c r="A1409" s="11"/>
      <c r="B1409" s="12"/>
      <c r="C1409" s="11"/>
      <c r="D1409" s="11"/>
      <c r="E1409" s="11"/>
    </row>
    <row r="1410" spans="1:5" ht="15" x14ac:dyDescent="0.3">
      <c r="A1410" s="11"/>
      <c r="B1410" s="12"/>
      <c r="C1410" s="11"/>
      <c r="D1410" s="11"/>
      <c r="E1410" s="11"/>
    </row>
    <row r="1411" spans="1:5" ht="15" x14ac:dyDescent="0.3">
      <c r="A1411" s="11"/>
      <c r="B1411" s="12"/>
      <c r="C1411" s="11"/>
      <c r="D1411" s="11"/>
      <c r="E1411" s="11"/>
    </row>
    <row r="1412" spans="1:5" ht="15" x14ac:dyDescent="0.3">
      <c r="A1412" s="11"/>
      <c r="B1412" s="12"/>
      <c r="C1412" s="11"/>
      <c r="D1412" s="11"/>
      <c r="E1412" s="11"/>
    </row>
    <row r="1413" spans="1:5" ht="15" x14ac:dyDescent="0.3">
      <c r="A1413" s="11"/>
      <c r="B1413" s="12"/>
      <c r="C1413" s="11"/>
      <c r="D1413" s="11"/>
      <c r="E1413" s="11"/>
    </row>
    <row r="1414" spans="1:5" ht="15" x14ac:dyDescent="0.3">
      <c r="A1414" s="11"/>
      <c r="B1414" s="12"/>
      <c r="C1414" s="11"/>
      <c r="D1414" s="11"/>
      <c r="E1414" s="11"/>
    </row>
    <row r="1415" spans="1:5" ht="15" x14ac:dyDescent="0.3">
      <c r="A1415" s="11"/>
      <c r="B1415" s="12"/>
      <c r="C1415" s="11"/>
      <c r="D1415" s="11"/>
      <c r="E1415" s="11"/>
    </row>
    <row r="1416" spans="1:5" ht="15" x14ac:dyDescent="0.3">
      <c r="A1416" s="11"/>
      <c r="B1416" s="12"/>
      <c r="C1416" s="11"/>
      <c r="D1416" s="11"/>
      <c r="E1416" s="11"/>
    </row>
    <row r="1417" spans="1:5" ht="15" x14ac:dyDescent="0.3">
      <c r="A1417" s="11"/>
      <c r="B1417" s="12"/>
      <c r="C1417" s="11"/>
      <c r="D1417" s="11"/>
      <c r="E1417" s="11"/>
    </row>
    <row r="1418" spans="1:5" ht="15" x14ac:dyDescent="0.3">
      <c r="A1418" s="11"/>
      <c r="B1418" s="12"/>
      <c r="C1418" s="11"/>
      <c r="D1418" s="11"/>
      <c r="E1418" s="11"/>
    </row>
    <row r="1419" spans="1:5" ht="15" x14ac:dyDescent="0.3">
      <c r="A1419" s="11"/>
      <c r="B1419" s="12"/>
      <c r="C1419" s="11"/>
      <c r="D1419" s="11"/>
      <c r="E1419" s="11"/>
    </row>
    <row r="1420" spans="1:5" ht="15" x14ac:dyDescent="0.3">
      <c r="A1420" s="11"/>
      <c r="B1420" s="12"/>
      <c r="C1420" s="11"/>
      <c r="D1420" s="11"/>
      <c r="E1420" s="11"/>
    </row>
    <row r="1421" spans="1:5" ht="15" x14ac:dyDescent="0.3">
      <c r="A1421" s="11"/>
      <c r="B1421" s="12"/>
      <c r="C1421" s="11"/>
      <c r="D1421" s="11"/>
      <c r="E1421" s="11"/>
    </row>
    <row r="1422" spans="1:5" ht="15" x14ac:dyDescent="0.3">
      <c r="A1422" s="11"/>
      <c r="B1422" s="12"/>
      <c r="C1422" s="11"/>
      <c r="D1422" s="11"/>
      <c r="E1422" s="11"/>
    </row>
    <row r="1423" spans="1:5" ht="15" x14ac:dyDescent="0.3">
      <c r="A1423" s="11"/>
      <c r="B1423" s="12"/>
      <c r="C1423" s="11"/>
      <c r="D1423" s="11"/>
      <c r="E1423" s="11"/>
    </row>
    <row r="1424" spans="1:5" ht="15" x14ac:dyDescent="0.3">
      <c r="A1424" s="11"/>
      <c r="B1424" s="12"/>
      <c r="C1424" s="11"/>
      <c r="D1424" s="11"/>
      <c r="E1424" s="11"/>
    </row>
    <row r="1425" spans="1:5" ht="15" x14ac:dyDescent="0.3">
      <c r="A1425" s="11"/>
      <c r="B1425" s="12"/>
      <c r="C1425" s="11"/>
      <c r="D1425" s="11"/>
      <c r="E1425" s="11"/>
    </row>
    <row r="1426" spans="1:5" ht="15" x14ac:dyDescent="0.3">
      <c r="A1426" s="11"/>
      <c r="B1426" s="12"/>
      <c r="C1426" s="11"/>
      <c r="D1426" s="11"/>
      <c r="E1426" s="11"/>
    </row>
    <row r="1427" spans="1:5" ht="15" x14ac:dyDescent="0.3">
      <c r="A1427" s="11"/>
      <c r="B1427" s="12"/>
      <c r="C1427" s="11"/>
      <c r="D1427" s="11"/>
      <c r="E1427" s="11"/>
    </row>
    <row r="1428" spans="1:5" ht="15" x14ac:dyDescent="0.3">
      <c r="A1428" s="11"/>
      <c r="B1428" s="12"/>
      <c r="C1428" s="11"/>
      <c r="D1428" s="11"/>
      <c r="E1428" s="11"/>
    </row>
    <row r="1429" spans="1:5" ht="15" x14ac:dyDescent="0.3">
      <c r="A1429" s="11"/>
      <c r="B1429" s="12"/>
      <c r="C1429" s="11"/>
      <c r="D1429" s="11"/>
      <c r="E1429" s="11"/>
    </row>
    <row r="1430" spans="1:5" ht="15" x14ac:dyDescent="0.3">
      <c r="A1430" s="11"/>
      <c r="B1430" s="12"/>
      <c r="C1430" s="11"/>
      <c r="D1430" s="11"/>
      <c r="E1430" s="11"/>
    </row>
    <row r="1431" spans="1:5" ht="15" x14ac:dyDescent="0.3">
      <c r="A1431" s="11"/>
      <c r="B1431" s="12"/>
      <c r="C1431" s="11"/>
      <c r="D1431" s="11"/>
      <c r="E1431" s="11"/>
    </row>
    <row r="1432" spans="1:5" ht="15" x14ac:dyDescent="0.3">
      <c r="A1432" s="11"/>
      <c r="B1432" s="12"/>
      <c r="C1432" s="11"/>
      <c r="D1432" s="11"/>
      <c r="E1432" s="11"/>
    </row>
    <row r="1433" spans="1:5" ht="15" x14ac:dyDescent="0.3">
      <c r="A1433" s="11"/>
      <c r="B1433" s="12"/>
      <c r="C1433" s="11"/>
      <c r="D1433" s="11"/>
      <c r="E1433" s="11"/>
    </row>
    <row r="1434" spans="1:5" ht="15" x14ac:dyDescent="0.3">
      <c r="A1434" s="11"/>
      <c r="B1434" s="12"/>
      <c r="C1434" s="11"/>
      <c r="D1434" s="11"/>
      <c r="E1434" s="11"/>
    </row>
    <row r="1435" spans="1:5" ht="15" x14ac:dyDescent="0.3">
      <c r="A1435" s="11"/>
      <c r="B1435" s="12"/>
      <c r="C1435" s="11"/>
      <c r="D1435" s="11"/>
      <c r="E1435" s="11"/>
    </row>
    <row r="1436" spans="1:5" ht="15" x14ac:dyDescent="0.3">
      <c r="A1436" s="11"/>
      <c r="B1436" s="12"/>
      <c r="C1436" s="11"/>
      <c r="D1436" s="11"/>
      <c r="E1436" s="11"/>
    </row>
    <row r="1437" spans="1:5" ht="15" x14ac:dyDescent="0.3">
      <c r="A1437" s="11"/>
      <c r="B1437" s="12"/>
      <c r="C1437" s="11"/>
      <c r="D1437" s="11"/>
      <c r="E1437" s="11"/>
    </row>
    <row r="1438" spans="1:5" ht="15" x14ac:dyDescent="0.3">
      <c r="A1438" s="11"/>
      <c r="B1438" s="12"/>
      <c r="C1438" s="11"/>
      <c r="D1438" s="11"/>
      <c r="E1438" s="11"/>
    </row>
    <row r="1439" spans="1:5" ht="15" x14ac:dyDescent="0.3">
      <c r="A1439" s="11"/>
      <c r="B1439" s="12"/>
      <c r="C1439" s="11"/>
      <c r="D1439" s="11"/>
      <c r="E1439" s="11"/>
    </row>
    <row r="1440" spans="1:5" ht="15" x14ac:dyDescent="0.3">
      <c r="A1440" s="11"/>
      <c r="B1440" s="12"/>
      <c r="C1440" s="11"/>
      <c r="D1440" s="11"/>
      <c r="E1440" s="11"/>
    </row>
    <row r="1441" spans="1:5" ht="15" x14ac:dyDescent="0.3">
      <c r="A1441" s="11"/>
      <c r="B1441" s="12"/>
      <c r="C1441" s="11"/>
      <c r="D1441" s="11"/>
      <c r="E1441" s="11"/>
    </row>
    <row r="1442" spans="1:5" ht="15" x14ac:dyDescent="0.3">
      <c r="A1442" s="11"/>
      <c r="B1442" s="12"/>
      <c r="C1442" s="11"/>
      <c r="D1442" s="11"/>
      <c r="E1442" s="11"/>
    </row>
    <row r="1443" spans="1:5" ht="15" x14ac:dyDescent="0.3">
      <c r="A1443" s="11"/>
      <c r="B1443" s="12"/>
      <c r="C1443" s="11"/>
      <c r="D1443" s="11"/>
      <c r="E1443" s="11"/>
    </row>
    <row r="1444" spans="1:5" ht="15" x14ac:dyDescent="0.3">
      <c r="A1444" s="11"/>
      <c r="B1444" s="12"/>
      <c r="C1444" s="11"/>
      <c r="D1444" s="11"/>
      <c r="E1444" s="11"/>
    </row>
    <row r="1445" spans="1:5" ht="15" x14ac:dyDescent="0.3">
      <c r="A1445" s="11"/>
      <c r="B1445" s="12"/>
      <c r="C1445" s="11"/>
      <c r="D1445" s="11"/>
      <c r="E1445" s="11"/>
    </row>
    <row r="1446" spans="1:5" ht="15" x14ac:dyDescent="0.3">
      <c r="A1446" s="11"/>
      <c r="B1446" s="12"/>
      <c r="C1446" s="11"/>
      <c r="D1446" s="11"/>
      <c r="E1446" s="11"/>
    </row>
    <row r="1447" spans="1:5" ht="15" x14ac:dyDescent="0.3">
      <c r="A1447" s="11"/>
      <c r="B1447" s="12"/>
      <c r="C1447" s="11"/>
      <c r="D1447" s="11"/>
      <c r="E1447" s="11"/>
    </row>
    <row r="1448" spans="1:5" ht="15" x14ac:dyDescent="0.3">
      <c r="A1448" s="11"/>
      <c r="B1448" s="12"/>
      <c r="C1448" s="11"/>
      <c r="D1448" s="11"/>
      <c r="E1448" s="11"/>
    </row>
    <row r="1449" spans="1:5" ht="15" x14ac:dyDescent="0.3">
      <c r="A1449" s="11"/>
      <c r="B1449" s="12"/>
      <c r="C1449" s="11"/>
      <c r="D1449" s="11"/>
      <c r="E1449" s="11"/>
    </row>
    <row r="1450" spans="1:5" ht="15" x14ac:dyDescent="0.3">
      <c r="A1450" s="11"/>
      <c r="B1450" s="12"/>
      <c r="C1450" s="11"/>
      <c r="D1450" s="11"/>
      <c r="E1450" s="11"/>
    </row>
    <row r="1451" spans="1:5" ht="15" x14ac:dyDescent="0.3">
      <c r="A1451" s="11"/>
      <c r="B1451" s="12"/>
      <c r="C1451" s="11"/>
      <c r="D1451" s="11"/>
      <c r="E1451" s="11"/>
    </row>
    <row r="1452" spans="1:5" ht="15" x14ac:dyDescent="0.3">
      <c r="A1452" s="11"/>
      <c r="B1452" s="12"/>
      <c r="C1452" s="11"/>
      <c r="D1452" s="11"/>
      <c r="E1452" s="11"/>
    </row>
    <row r="1453" spans="1:5" ht="15" x14ac:dyDescent="0.3">
      <c r="A1453" s="11"/>
      <c r="B1453" s="12"/>
      <c r="C1453" s="11"/>
      <c r="D1453" s="11"/>
      <c r="E1453" s="11"/>
    </row>
    <row r="1454" spans="1:5" ht="15" x14ac:dyDescent="0.3">
      <c r="A1454" s="11"/>
      <c r="B1454" s="12"/>
      <c r="C1454" s="11"/>
      <c r="D1454" s="11"/>
      <c r="E1454" s="11"/>
    </row>
    <row r="1455" spans="1:5" ht="15" x14ac:dyDescent="0.3">
      <c r="A1455" s="11"/>
      <c r="B1455" s="12"/>
      <c r="C1455" s="11"/>
      <c r="D1455" s="11"/>
      <c r="E1455" s="11"/>
    </row>
    <row r="1456" spans="1:5" ht="15" x14ac:dyDescent="0.3">
      <c r="A1456" s="11"/>
      <c r="B1456" s="12"/>
      <c r="C1456" s="11"/>
      <c r="D1456" s="11"/>
      <c r="E1456" s="11"/>
    </row>
    <row r="1457" spans="1:5" ht="15" x14ac:dyDescent="0.3">
      <c r="A1457" s="11"/>
      <c r="B1457" s="12"/>
      <c r="C1457" s="11"/>
      <c r="D1457" s="11"/>
      <c r="E1457" s="11"/>
    </row>
    <row r="1458" spans="1:5" ht="15" x14ac:dyDescent="0.3">
      <c r="A1458" s="11"/>
      <c r="B1458" s="12"/>
      <c r="C1458" s="11"/>
      <c r="D1458" s="11"/>
      <c r="E1458" s="11"/>
    </row>
    <row r="1459" spans="1:5" ht="15" x14ac:dyDescent="0.3">
      <c r="A1459" s="11"/>
      <c r="B1459" s="12"/>
      <c r="C1459" s="11"/>
      <c r="D1459" s="11"/>
      <c r="E1459" s="11"/>
    </row>
    <row r="1460" spans="1:5" ht="15" x14ac:dyDescent="0.3">
      <c r="A1460" s="11"/>
      <c r="B1460" s="12"/>
      <c r="C1460" s="11"/>
      <c r="D1460" s="11"/>
      <c r="E1460" s="11"/>
    </row>
    <row r="1461" spans="1:5" ht="15" x14ac:dyDescent="0.3">
      <c r="A1461" s="11"/>
      <c r="B1461" s="12"/>
      <c r="C1461" s="11"/>
      <c r="D1461" s="11"/>
      <c r="E1461" s="11"/>
    </row>
    <row r="1462" spans="1:5" ht="15" x14ac:dyDescent="0.3">
      <c r="A1462" s="11"/>
      <c r="B1462" s="12"/>
      <c r="C1462" s="11"/>
      <c r="D1462" s="11"/>
      <c r="E1462" s="11"/>
    </row>
    <row r="1463" spans="1:5" ht="15" x14ac:dyDescent="0.3">
      <c r="A1463" s="11"/>
      <c r="B1463" s="12"/>
      <c r="C1463" s="11"/>
      <c r="D1463" s="11"/>
      <c r="E1463" s="11"/>
    </row>
    <row r="1464" spans="1:5" ht="15" x14ac:dyDescent="0.3">
      <c r="A1464" s="11"/>
      <c r="B1464" s="12"/>
      <c r="C1464" s="11"/>
      <c r="D1464" s="11"/>
      <c r="E1464" s="11"/>
    </row>
    <row r="1465" spans="1:5" ht="15" x14ac:dyDescent="0.3">
      <c r="A1465" s="11"/>
      <c r="B1465" s="12"/>
      <c r="C1465" s="11"/>
      <c r="D1465" s="11"/>
      <c r="E1465" s="11"/>
    </row>
    <row r="1466" spans="1:5" ht="15" x14ac:dyDescent="0.3">
      <c r="A1466" s="11"/>
      <c r="B1466" s="12"/>
      <c r="C1466" s="11"/>
      <c r="D1466" s="11"/>
      <c r="E1466" s="11"/>
    </row>
    <row r="1467" spans="1:5" ht="15" x14ac:dyDescent="0.3">
      <c r="A1467" s="11"/>
      <c r="B1467" s="12"/>
      <c r="C1467" s="11"/>
      <c r="D1467" s="11"/>
      <c r="E1467" s="11"/>
    </row>
    <row r="1468" spans="1:5" ht="15" x14ac:dyDescent="0.3">
      <c r="A1468" s="11"/>
      <c r="B1468" s="12"/>
      <c r="C1468" s="11"/>
      <c r="D1468" s="11"/>
      <c r="E1468" s="11"/>
    </row>
    <row r="1469" spans="1:5" ht="15" x14ac:dyDescent="0.3">
      <c r="A1469" s="11"/>
      <c r="B1469" s="12"/>
      <c r="C1469" s="11"/>
      <c r="D1469" s="11"/>
      <c r="E1469" s="11"/>
    </row>
    <row r="1470" spans="1:5" ht="15" x14ac:dyDescent="0.3">
      <c r="A1470" s="11"/>
      <c r="B1470" s="12"/>
      <c r="C1470" s="11"/>
      <c r="D1470" s="11"/>
      <c r="E1470" s="11"/>
    </row>
    <row r="1471" spans="1:5" ht="15" x14ac:dyDescent="0.3">
      <c r="A1471" s="11"/>
      <c r="B1471" s="12"/>
      <c r="C1471" s="11"/>
      <c r="D1471" s="11"/>
      <c r="E1471" s="11"/>
    </row>
    <row r="1472" spans="1:5" ht="15" x14ac:dyDescent="0.3">
      <c r="A1472" s="11"/>
      <c r="B1472" s="12"/>
      <c r="C1472" s="11"/>
      <c r="D1472" s="11"/>
      <c r="E1472" s="11"/>
    </row>
    <row r="1473" spans="1:5" ht="15" x14ac:dyDescent="0.3">
      <c r="A1473" s="11"/>
      <c r="B1473" s="12"/>
      <c r="C1473" s="11"/>
      <c r="D1473" s="11"/>
      <c r="E1473" s="11"/>
    </row>
    <row r="1474" spans="1:5" ht="15" x14ac:dyDescent="0.3">
      <c r="A1474" s="11"/>
      <c r="B1474" s="12"/>
      <c r="C1474" s="11"/>
      <c r="D1474" s="11"/>
      <c r="E1474" s="11"/>
    </row>
    <row r="1475" spans="1:5" ht="15" x14ac:dyDescent="0.3">
      <c r="A1475" s="11"/>
      <c r="B1475" s="12"/>
      <c r="C1475" s="11"/>
      <c r="D1475" s="11"/>
      <c r="E1475" s="11"/>
    </row>
    <row r="1476" spans="1:5" ht="15" x14ac:dyDescent="0.3">
      <c r="A1476" s="11"/>
      <c r="B1476" s="12"/>
      <c r="C1476" s="11"/>
      <c r="D1476" s="11"/>
      <c r="E1476" s="11"/>
    </row>
    <row r="1477" spans="1:5" ht="15" x14ac:dyDescent="0.3">
      <c r="A1477" s="11"/>
      <c r="B1477" s="12"/>
      <c r="C1477" s="11"/>
      <c r="D1477" s="11"/>
      <c r="E1477" s="11"/>
    </row>
    <row r="1478" spans="1:5" ht="15" x14ac:dyDescent="0.3">
      <c r="A1478" s="11"/>
      <c r="B1478" s="12"/>
      <c r="C1478" s="11"/>
      <c r="D1478" s="11"/>
      <c r="E1478" s="11"/>
    </row>
    <row r="1479" spans="1:5" ht="15" x14ac:dyDescent="0.3">
      <c r="A1479" s="11"/>
      <c r="B1479" s="12"/>
      <c r="C1479" s="11"/>
      <c r="D1479" s="11"/>
      <c r="E1479" s="11"/>
    </row>
    <row r="1480" spans="1:5" ht="15" x14ac:dyDescent="0.3">
      <c r="A1480" s="11"/>
      <c r="B1480" s="12"/>
      <c r="C1480" s="11"/>
      <c r="D1480" s="11"/>
      <c r="E1480" s="11"/>
    </row>
    <row r="1481" spans="1:5" ht="15" x14ac:dyDescent="0.3">
      <c r="A1481" s="11"/>
      <c r="B1481" s="12"/>
      <c r="C1481" s="11"/>
      <c r="D1481" s="11"/>
      <c r="E1481" s="11"/>
    </row>
    <row r="1482" spans="1:5" ht="15" x14ac:dyDescent="0.3">
      <c r="A1482" s="11"/>
      <c r="B1482" s="12"/>
      <c r="C1482" s="11"/>
      <c r="D1482" s="11"/>
      <c r="E1482" s="11"/>
    </row>
    <row r="1483" spans="1:5" ht="15" x14ac:dyDescent="0.3">
      <c r="A1483" s="11"/>
      <c r="B1483" s="12"/>
      <c r="C1483" s="11"/>
      <c r="D1483" s="11"/>
      <c r="E1483" s="11"/>
    </row>
    <row r="1484" spans="1:5" ht="15" x14ac:dyDescent="0.3">
      <c r="A1484" s="11"/>
      <c r="B1484" s="12"/>
      <c r="C1484" s="11"/>
      <c r="D1484" s="11"/>
      <c r="E1484" s="11"/>
    </row>
    <row r="1485" spans="1:5" ht="15" x14ac:dyDescent="0.3">
      <c r="A1485" s="11"/>
      <c r="B1485" s="12"/>
      <c r="C1485" s="11"/>
      <c r="D1485" s="11"/>
      <c r="E1485" s="11"/>
    </row>
    <row r="1486" spans="1:5" ht="15" x14ac:dyDescent="0.3">
      <c r="A1486" s="11"/>
      <c r="B1486" s="12"/>
      <c r="C1486" s="11"/>
      <c r="D1486" s="11"/>
      <c r="E1486" s="11"/>
    </row>
    <row r="1487" spans="1:5" ht="15" x14ac:dyDescent="0.3">
      <c r="A1487" s="11"/>
      <c r="B1487" s="12"/>
      <c r="C1487" s="11"/>
      <c r="D1487" s="11"/>
      <c r="E1487" s="11"/>
    </row>
    <row r="1488" spans="1:5" ht="15" x14ac:dyDescent="0.3">
      <c r="A1488" s="11"/>
      <c r="B1488" s="12"/>
      <c r="C1488" s="11"/>
      <c r="D1488" s="11"/>
      <c r="E1488" s="11"/>
    </row>
    <row r="1489" spans="1:5" ht="15" x14ac:dyDescent="0.3">
      <c r="A1489" s="11"/>
      <c r="B1489" s="12"/>
      <c r="C1489" s="11"/>
      <c r="D1489" s="11"/>
      <c r="E1489" s="11"/>
    </row>
    <row r="1490" spans="1:5" ht="15" x14ac:dyDescent="0.3">
      <c r="A1490" s="11"/>
      <c r="B1490" s="12"/>
      <c r="C1490" s="11"/>
      <c r="D1490" s="11"/>
      <c r="E1490" s="11"/>
    </row>
    <row r="1491" spans="1:5" ht="15" x14ac:dyDescent="0.3">
      <c r="A1491" s="11"/>
      <c r="B1491" s="12"/>
      <c r="C1491" s="11"/>
      <c r="D1491" s="11"/>
      <c r="E1491" s="11"/>
    </row>
    <row r="1492" spans="1:5" ht="15" x14ac:dyDescent="0.3">
      <c r="A1492" s="11"/>
      <c r="B1492" s="12"/>
      <c r="C1492" s="11"/>
      <c r="D1492" s="11"/>
      <c r="E1492" s="11"/>
    </row>
    <row r="1493" spans="1:5" ht="15" x14ac:dyDescent="0.3">
      <c r="A1493" s="11"/>
      <c r="B1493" s="12"/>
      <c r="C1493" s="11"/>
      <c r="D1493" s="11"/>
      <c r="E1493" s="11"/>
    </row>
    <row r="1494" spans="1:5" ht="15" x14ac:dyDescent="0.3">
      <c r="A1494" s="11"/>
      <c r="B1494" s="12"/>
      <c r="C1494" s="11"/>
      <c r="D1494" s="11"/>
      <c r="E1494" s="11"/>
    </row>
    <row r="1495" spans="1:5" ht="15" x14ac:dyDescent="0.3">
      <c r="A1495" s="11"/>
      <c r="B1495" s="12"/>
      <c r="C1495" s="11"/>
      <c r="D1495" s="11"/>
      <c r="E1495" s="11"/>
    </row>
    <row r="1496" spans="1:5" ht="15" x14ac:dyDescent="0.3">
      <c r="A1496" s="11"/>
      <c r="B1496" s="12"/>
      <c r="C1496" s="11"/>
      <c r="D1496" s="11"/>
      <c r="E1496" s="11"/>
    </row>
    <row r="1497" spans="1:5" ht="15" x14ac:dyDescent="0.3">
      <c r="A1497" s="11"/>
      <c r="B1497" s="12"/>
      <c r="C1497" s="11"/>
      <c r="D1497" s="11"/>
      <c r="E1497" s="11"/>
    </row>
    <row r="1498" spans="1:5" ht="15" x14ac:dyDescent="0.3">
      <c r="A1498" s="11"/>
      <c r="B1498" s="12"/>
      <c r="C1498" s="11"/>
      <c r="D1498" s="11"/>
      <c r="E1498" s="11"/>
    </row>
    <row r="1499" spans="1:5" ht="15" x14ac:dyDescent="0.3">
      <c r="A1499" s="11"/>
      <c r="B1499" s="12"/>
      <c r="C1499" s="11"/>
      <c r="D1499" s="11"/>
      <c r="E1499" s="11"/>
    </row>
    <row r="1500" spans="1:5" ht="15" x14ac:dyDescent="0.3">
      <c r="A1500" s="11"/>
      <c r="B1500" s="12"/>
      <c r="C1500" s="11"/>
      <c r="D1500" s="11"/>
      <c r="E1500" s="11"/>
    </row>
    <row r="1501" spans="1:5" ht="15" x14ac:dyDescent="0.3">
      <c r="A1501" s="11"/>
      <c r="B1501" s="12"/>
      <c r="C1501" s="11"/>
      <c r="D1501" s="11"/>
      <c r="E1501" s="11"/>
    </row>
    <row r="1502" spans="1:5" ht="15" x14ac:dyDescent="0.3">
      <c r="A1502" s="11"/>
      <c r="B1502" s="12"/>
      <c r="C1502" s="11"/>
      <c r="D1502" s="11"/>
      <c r="E1502" s="11"/>
    </row>
    <row r="1503" spans="1:5" ht="15" x14ac:dyDescent="0.3">
      <c r="A1503" s="11"/>
      <c r="B1503" s="12"/>
      <c r="C1503" s="11"/>
      <c r="D1503" s="11"/>
      <c r="E1503" s="11"/>
    </row>
    <row r="1504" spans="1:5" ht="15" x14ac:dyDescent="0.3">
      <c r="A1504" s="11"/>
      <c r="B1504" s="12"/>
      <c r="C1504" s="11"/>
      <c r="D1504" s="11"/>
      <c r="E1504" s="11"/>
    </row>
    <row r="1505" spans="1:5" ht="15" x14ac:dyDescent="0.3">
      <c r="A1505" s="11"/>
      <c r="B1505" s="12"/>
      <c r="C1505" s="11"/>
      <c r="D1505" s="11"/>
      <c r="E1505" s="11"/>
    </row>
    <row r="1506" spans="1:5" ht="15" x14ac:dyDescent="0.3">
      <c r="A1506" s="11"/>
      <c r="B1506" s="12"/>
      <c r="C1506" s="11"/>
      <c r="D1506" s="11"/>
      <c r="E1506" s="11"/>
    </row>
    <row r="1507" spans="1:5" ht="15" x14ac:dyDescent="0.3">
      <c r="A1507" s="11"/>
      <c r="B1507" s="12"/>
      <c r="C1507" s="11"/>
      <c r="D1507" s="11"/>
      <c r="E1507" s="11"/>
    </row>
    <row r="1508" spans="1:5" ht="15" x14ac:dyDescent="0.3">
      <c r="A1508" s="11"/>
      <c r="B1508" s="12"/>
      <c r="C1508" s="11"/>
      <c r="D1508" s="11"/>
      <c r="E1508" s="11"/>
    </row>
    <row r="1509" spans="1:5" ht="15" x14ac:dyDescent="0.3">
      <c r="A1509" s="11"/>
      <c r="B1509" s="12"/>
      <c r="C1509" s="11"/>
      <c r="D1509" s="11"/>
      <c r="E1509" s="11"/>
    </row>
    <row r="1510" spans="1:5" ht="15" x14ac:dyDescent="0.3">
      <c r="A1510" s="11"/>
      <c r="B1510" s="12"/>
      <c r="C1510" s="11"/>
      <c r="D1510" s="11"/>
      <c r="E1510" s="11"/>
    </row>
    <row r="1511" spans="1:5" ht="15" x14ac:dyDescent="0.3">
      <c r="A1511" s="11"/>
      <c r="B1511" s="12"/>
      <c r="C1511" s="11"/>
      <c r="D1511" s="11"/>
      <c r="E1511" s="11"/>
    </row>
    <row r="1512" spans="1:5" ht="15" x14ac:dyDescent="0.3">
      <c r="A1512" s="11"/>
      <c r="B1512" s="12"/>
      <c r="C1512" s="11"/>
      <c r="D1512" s="11"/>
      <c r="E1512" s="11"/>
    </row>
    <row r="1513" spans="1:5" ht="15" x14ac:dyDescent="0.3">
      <c r="A1513" s="11"/>
      <c r="B1513" s="12"/>
      <c r="C1513" s="11"/>
      <c r="D1513" s="11"/>
      <c r="E1513" s="11"/>
    </row>
    <row r="1514" spans="1:5" ht="15" x14ac:dyDescent="0.3">
      <c r="A1514" s="11"/>
      <c r="B1514" s="12"/>
      <c r="C1514" s="11"/>
      <c r="D1514" s="11"/>
      <c r="E1514" s="11"/>
    </row>
    <row r="1515" spans="1:5" ht="15" x14ac:dyDescent="0.3">
      <c r="A1515" s="11"/>
      <c r="B1515" s="12"/>
      <c r="C1515" s="11"/>
      <c r="D1515" s="11"/>
      <c r="E1515" s="11"/>
    </row>
    <row r="1516" spans="1:5" ht="15" x14ac:dyDescent="0.3">
      <c r="A1516" s="11"/>
      <c r="B1516" s="12"/>
      <c r="C1516" s="11"/>
      <c r="D1516" s="11"/>
      <c r="E1516" s="11"/>
    </row>
    <row r="1517" spans="1:5" ht="15" x14ac:dyDescent="0.3">
      <c r="A1517" s="11"/>
      <c r="B1517" s="12"/>
      <c r="C1517" s="11"/>
      <c r="D1517" s="11"/>
      <c r="E1517" s="11"/>
    </row>
    <row r="1518" spans="1:5" ht="15" x14ac:dyDescent="0.3">
      <c r="A1518" s="11"/>
      <c r="B1518" s="12"/>
      <c r="C1518" s="11"/>
      <c r="D1518" s="11"/>
      <c r="E1518" s="11"/>
    </row>
    <row r="1519" spans="1:5" ht="15" x14ac:dyDescent="0.3">
      <c r="A1519" s="11"/>
      <c r="B1519" s="12"/>
      <c r="C1519" s="11"/>
      <c r="D1519" s="11"/>
      <c r="E1519" s="11"/>
    </row>
    <row r="1520" spans="1:5" ht="15" x14ac:dyDescent="0.3">
      <c r="A1520" s="11"/>
      <c r="B1520" s="12"/>
      <c r="C1520" s="11"/>
      <c r="D1520" s="11"/>
      <c r="E1520" s="11"/>
    </row>
    <row r="1521" spans="1:5" ht="15" x14ac:dyDescent="0.3">
      <c r="A1521" s="11"/>
      <c r="B1521" s="12"/>
      <c r="C1521" s="11"/>
      <c r="D1521" s="11"/>
      <c r="E1521" s="11"/>
    </row>
    <row r="1522" spans="1:5" ht="15" x14ac:dyDescent="0.3">
      <c r="A1522" s="11"/>
      <c r="B1522" s="12"/>
      <c r="C1522" s="11"/>
      <c r="D1522" s="11"/>
      <c r="E1522" s="11"/>
    </row>
    <row r="1523" spans="1:5" ht="15" x14ac:dyDescent="0.3">
      <c r="A1523" s="11"/>
      <c r="B1523" s="12"/>
      <c r="C1523" s="11"/>
      <c r="D1523" s="11"/>
      <c r="E1523" s="11"/>
    </row>
    <row r="1524" spans="1:5" ht="15" x14ac:dyDescent="0.3">
      <c r="A1524" s="11"/>
      <c r="B1524" s="12"/>
      <c r="C1524" s="11"/>
      <c r="D1524" s="11"/>
      <c r="E1524" s="11"/>
    </row>
    <row r="1525" spans="1:5" ht="15" x14ac:dyDescent="0.3">
      <c r="A1525" s="11"/>
      <c r="B1525" s="12"/>
      <c r="C1525" s="11"/>
      <c r="D1525" s="11"/>
      <c r="E1525" s="11"/>
    </row>
    <row r="1526" spans="1:5" ht="15" x14ac:dyDescent="0.3">
      <c r="A1526" s="11"/>
      <c r="B1526" s="12"/>
      <c r="C1526" s="11"/>
      <c r="D1526" s="11"/>
      <c r="E1526" s="11"/>
    </row>
    <row r="1527" spans="1:5" ht="15" x14ac:dyDescent="0.3">
      <c r="A1527" s="11"/>
      <c r="B1527" s="12"/>
      <c r="C1527" s="11"/>
      <c r="D1527" s="11"/>
      <c r="E1527" s="11"/>
    </row>
    <row r="1528" spans="1:5" ht="15" x14ac:dyDescent="0.3">
      <c r="A1528" s="11"/>
      <c r="B1528" s="12"/>
      <c r="C1528" s="11"/>
      <c r="D1528" s="11"/>
      <c r="E1528" s="11"/>
    </row>
    <row r="1529" spans="1:5" ht="15" x14ac:dyDescent="0.3">
      <c r="A1529" s="11"/>
      <c r="B1529" s="12"/>
      <c r="C1529" s="11"/>
      <c r="D1529" s="11"/>
      <c r="E1529" s="11"/>
    </row>
    <row r="1530" spans="1:5" ht="15" x14ac:dyDescent="0.3">
      <c r="A1530" s="11"/>
      <c r="B1530" s="12"/>
      <c r="C1530" s="11"/>
      <c r="D1530" s="11"/>
      <c r="E1530" s="11"/>
    </row>
    <row r="1531" spans="1:5" ht="15" x14ac:dyDescent="0.3">
      <c r="A1531" s="11"/>
      <c r="B1531" s="12"/>
      <c r="C1531" s="11"/>
      <c r="D1531" s="11"/>
      <c r="E1531" s="11"/>
    </row>
    <row r="1532" spans="1:5" ht="15" x14ac:dyDescent="0.3">
      <c r="A1532" s="11"/>
      <c r="B1532" s="12"/>
      <c r="C1532" s="11"/>
      <c r="D1532" s="11"/>
      <c r="E1532" s="11"/>
    </row>
    <row r="1533" spans="1:5" ht="15" x14ac:dyDescent="0.3">
      <c r="A1533" s="11"/>
      <c r="B1533" s="12"/>
      <c r="C1533" s="11"/>
      <c r="D1533" s="11"/>
      <c r="E1533" s="11"/>
    </row>
    <row r="1534" spans="1:5" ht="15" x14ac:dyDescent="0.3">
      <c r="A1534" s="11"/>
      <c r="B1534" s="12"/>
      <c r="C1534" s="11"/>
      <c r="D1534" s="11"/>
      <c r="E1534" s="11"/>
    </row>
    <row r="1535" spans="1:5" ht="15" x14ac:dyDescent="0.3">
      <c r="A1535" s="11"/>
      <c r="B1535" s="12"/>
      <c r="C1535" s="11"/>
      <c r="D1535" s="11"/>
      <c r="E1535" s="11"/>
    </row>
    <row r="1536" spans="1:5" ht="15" x14ac:dyDescent="0.3">
      <c r="A1536" s="11"/>
      <c r="B1536" s="12"/>
      <c r="C1536" s="11"/>
      <c r="D1536" s="11"/>
      <c r="E1536" s="11"/>
    </row>
    <row r="1537" spans="1:5" ht="15" x14ac:dyDescent="0.3">
      <c r="A1537" s="11"/>
      <c r="B1537" s="12"/>
      <c r="C1537" s="11"/>
      <c r="D1537" s="11"/>
      <c r="E1537" s="11"/>
    </row>
    <row r="1538" spans="1:5" ht="15" x14ac:dyDescent="0.3">
      <c r="A1538" s="11"/>
      <c r="B1538" s="12"/>
      <c r="C1538" s="11"/>
      <c r="D1538" s="11"/>
      <c r="E1538" s="11"/>
    </row>
    <row r="1539" spans="1:5" ht="15" x14ac:dyDescent="0.3">
      <c r="A1539" s="11"/>
      <c r="B1539" s="12"/>
      <c r="C1539" s="11"/>
      <c r="D1539" s="11"/>
      <c r="E1539" s="11"/>
    </row>
    <row r="1540" spans="1:5" ht="15" x14ac:dyDescent="0.3">
      <c r="A1540" s="11"/>
      <c r="B1540" s="12"/>
      <c r="C1540" s="11"/>
      <c r="D1540" s="11"/>
      <c r="E1540" s="11"/>
    </row>
    <row r="1541" spans="1:5" ht="15" x14ac:dyDescent="0.3">
      <c r="A1541" s="11"/>
      <c r="B1541" s="12"/>
      <c r="C1541" s="11"/>
      <c r="D1541" s="11"/>
      <c r="E1541" s="11"/>
    </row>
    <row r="1542" spans="1:5" ht="15" x14ac:dyDescent="0.3">
      <c r="A1542" s="11"/>
      <c r="B1542" s="12"/>
      <c r="C1542" s="11"/>
      <c r="D1542" s="11"/>
      <c r="E1542" s="11"/>
    </row>
    <row r="1543" spans="1:5" ht="15" x14ac:dyDescent="0.3">
      <c r="A1543" s="11"/>
      <c r="B1543" s="12"/>
      <c r="C1543" s="11"/>
      <c r="D1543" s="11"/>
      <c r="E1543" s="11"/>
    </row>
    <row r="1544" spans="1:5" ht="15" x14ac:dyDescent="0.3">
      <c r="A1544" s="11"/>
      <c r="B1544" s="12"/>
      <c r="C1544" s="11"/>
      <c r="D1544" s="11"/>
      <c r="E1544" s="11"/>
    </row>
    <row r="1545" spans="1:5" ht="15" x14ac:dyDescent="0.3">
      <c r="A1545" s="11"/>
      <c r="B1545" s="12"/>
      <c r="C1545" s="11"/>
      <c r="D1545" s="11"/>
      <c r="E1545" s="11"/>
    </row>
    <row r="1546" spans="1:5" ht="15" x14ac:dyDescent="0.3">
      <c r="A1546" s="11"/>
      <c r="B1546" s="12"/>
      <c r="C1546" s="11"/>
      <c r="D1546" s="11"/>
      <c r="E1546" s="11"/>
    </row>
    <row r="1547" spans="1:5" ht="15" x14ac:dyDescent="0.3">
      <c r="A1547" s="11"/>
      <c r="B1547" s="12"/>
      <c r="C1547" s="11"/>
      <c r="D1547" s="11"/>
      <c r="E1547" s="11"/>
    </row>
    <row r="1548" spans="1:5" ht="15" x14ac:dyDescent="0.3">
      <c r="A1548" s="11"/>
      <c r="B1548" s="12"/>
      <c r="C1548" s="11"/>
      <c r="D1548" s="11"/>
      <c r="E1548" s="11"/>
    </row>
    <row r="1549" spans="1:5" ht="15" x14ac:dyDescent="0.3">
      <c r="A1549" s="11"/>
      <c r="B1549" s="12"/>
      <c r="C1549" s="11"/>
      <c r="D1549" s="11"/>
      <c r="E1549" s="11"/>
    </row>
    <row r="1550" spans="1:5" ht="15" x14ac:dyDescent="0.3">
      <c r="A1550" s="11"/>
      <c r="B1550" s="12"/>
      <c r="C1550" s="11"/>
      <c r="D1550" s="11"/>
      <c r="E1550" s="11"/>
    </row>
    <row r="1551" spans="1:5" ht="15" x14ac:dyDescent="0.3">
      <c r="A1551" s="11"/>
      <c r="B1551" s="12"/>
      <c r="C1551" s="11"/>
      <c r="D1551" s="11"/>
      <c r="E1551" s="11"/>
    </row>
    <row r="1552" spans="1:5" ht="15" x14ac:dyDescent="0.3">
      <c r="A1552" s="11"/>
      <c r="B1552" s="12"/>
      <c r="C1552" s="11"/>
      <c r="D1552" s="11"/>
      <c r="E1552" s="11"/>
    </row>
    <row r="1553" spans="1:5" ht="15" x14ac:dyDescent="0.3">
      <c r="A1553" s="11"/>
      <c r="B1553" s="12"/>
      <c r="C1553" s="11"/>
      <c r="D1553" s="11"/>
      <c r="E1553" s="11"/>
    </row>
    <row r="1554" spans="1:5" ht="15" x14ac:dyDescent="0.3">
      <c r="A1554" s="11"/>
      <c r="B1554" s="12"/>
      <c r="C1554" s="11"/>
      <c r="D1554" s="11"/>
      <c r="E1554" s="11"/>
    </row>
    <row r="1555" spans="1:5" ht="15" x14ac:dyDescent="0.3">
      <c r="A1555" s="11"/>
      <c r="B1555" s="12"/>
      <c r="C1555" s="11"/>
      <c r="D1555" s="11"/>
      <c r="E1555" s="11"/>
    </row>
    <row r="1556" spans="1:5" ht="15" x14ac:dyDescent="0.3">
      <c r="A1556" s="11"/>
      <c r="B1556" s="12"/>
      <c r="C1556" s="11"/>
      <c r="D1556" s="11"/>
      <c r="E1556" s="11"/>
    </row>
    <row r="1557" spans="1:5" ht="15" x14ac:dyDescent="0.3">
      <c r="A1557" s="11"/>
      <c r="B1557" s="12"/>
      <c r="C1557" s="11"/>
      <c r="D1557" s="11"/>
      <c r="E1557" s="11"/>
    </row>
    <row r="1558" spans="1:5" ht="15" x14ac:dyDescent="0.3">
      <c r="A1558" s="11"/>
      <c r="B1558" s="12"/>
      <c r="C1558" s="11"/>
      <c r="D1558" s="11"/>
      <c r="E1558" s="11"/>
    </row>
    <row r="1559" spans="1:5" ht="15" x14ac:dyDescent="0.3">
      <c r="A1559" s="11"/>
      <c r="B1559" s="12"/>
      <c r="C1559" s="11"/>
      <c r="D1559" s="11"/>
      <c r="E1559" s="11"/>
    </row>
    <row r="1560" spans="1:5" ht="15" x14ac:dyDescent="0.3">
      <c r="A1560" s="11"/>
      <c r="B1560" s="12"/>
      <c r="C1560" s="11"/>
      <c r="D1560" s="11"/>
      <c r="E1560" s="11"/>
    </row>
    <row r="1561" spans="1:5" ht="15" x14ac:dyDescent="0.3">
      <c r="A1561" s="11"/>
      <c r="B1561" s="12"/>
      <c r="C1561" s="11"/>
      <c r="D1561" s="11"/>
      <c r="E1561" s="11"/>
    </row>
    <row r="1562" spans="1:5" ht="15" x14ac:dyDescent="0.3">
      <c r="A1562" s="11"/>
      <c r="B1562" s="12"/>
      <c r="C1562" s="11"/>
      <c r="D1562" s="11"/>
      <c r="E1562" s="11"/>
    </row>
    <row r="1563" spans="1:5" ht="15" x14ac:dyDescent="0.3">
      <c r="A1563" s="11"/>
      <c r="B1563" s="12"/>
      <c r="C1563" s="11"/>
      <c r="D1563" s="11"/>
      <c r="E1563" s="11"/>
    </row>
    <row r="1564" spans="1:5" ht="15" x14ac:dyDescent="0.3">
      <c r="A1564" s="11"/>
      <c r="B1564" s="12"/>
      <c r="C1564" s="11"/>
      <c r="D1564" s="11"/>
      <c r="E1564" s="11"/>
    </row>
    <row r="1565" spans="1:5" ht="15" x14ac:dyDescent="0.3">
      <c r="A1565" s="11"/>
      <c r="B1565" s="12"/>
      <c r="C1565" s="11"/>
      <c r="D1565" s="11"/>
      <c r="E1565" s="11"/>
    </row>
    <row r="1566" spans="1:5" ht="15" x14ac:dyDescent="0.3">
      <c r="A1566" s="11"/>
      <c r="B1566" s="12"/>
      <c r="C1566" s="11"/>
      <c r="D1566" s="11"/>
      <c r="E1566" s="11"/>
    </row>
    <row r="1567" spans="1:5" ht="15" x14ac:dyDescent="0.3">
      <c r="A1567" s="11"/>
      <c r="B1567" s="12"/>
      <c r="C1567" s="11"/>
      <c r="D1567" s="11"/>
      <c r="E1567" s="11"/>
    </row>
    <row r="1568" spans="1:5" ht="15" x14ac:dyDescent="0.3">
      <c r="A1568" s="11"/>
      <c r="B1568" s="12"/>
      <c r="C1568" s="11"/>
      <c r="D1568" s="11"/>
      <c r="E1568" s="11"/>
    </row>
    <row r="1569" spans="1:5" ht="15" x14ac:dyDescent="0.3">
      <c r="A1569" s="11"/>
      <c r="B1569" s="12"/>
      <c r="C1569" s="11"/>
      <c r="D1569" s="11"/>
      <c r="E1569" s="11"/>
    </row>
    <row r="1570" spans="1:5" ht="15" x14ac:dyDescent="0.3">
      <c r="A1570" s="11"/>
      <c r="B1570" s="12"/>
      <c r="C1570" s="11"/>
      <c r="D1570" s="11"/>
      <c r="E1570" s="11"/>
    </row>
    <row r="1571" spans="1:5" ht="15" x14ac:dyDescent="0.3">
      <c r="A1571" s="11"/>
      <c r="B1571" s="12"/>
      <c r="C1571" s="11"/>
      <c r="D1571" s="11"/>
      <c r="E1571" s="11"/>
    </row>
    <row r="1572" spans="1:5" ht="15" x14ac:dyDescent="0.3">
      <c r="A1572" s="11"/>
      <c r="B1572" s="12"/>
      <c r="C1572" s="11"/>
      <c r="D1572" s="11"/>
      <c r="E1572" s="11"/>
    </row>
    <row r="1573" spans="1:5" ht="15" x14ac:dyDescent="0.3">
      <c r="A1573" s="11"/>
      <c r="B1573" s="12"/>
      <c r="C1573" s="11"/>
      <c r="D1573" s="11"/>
      <c r="E1573" s="11"/>
    </row>
    <row r="1574" spans="1:5" ht="15" x14ac:dyDescent="0.3">
      <c r="A1574" s="11"/>
      <c r="B1574" s="12"/>
      <c r="C1574" s="11"/>
      <c r="D1574" s="11"/>
      <c r="E1574" s="11"/>
    </row>
    <row r="1575" spans="1:5" ht="15" x14ac:dyDescent="0.3">
      <c r="A1575" s="11"/>
      <c r="B1575" s="12"/>
      <c r="C1575" s="11"/>
      <c r="D1575" s="11"/>
      <c r="E1575" s="11"/>
    </row>
    <row r="1576" spans="1:5" ht="15" x14ac:dyDescent="0.3">
      <c r="A1576" s="11"/>
      <c r="B1576" s="12"/>
      <c r="C1576" s="11"/>
      <c r="D1576" s="11"/>
      <c r="E1576" s="11"/>
    </row>
    <row r="1577" spans="1:5" ht="15" x14ac:dyDescent="0.3">
      <c r="A1577" s="11"/>
      <c r="B1577" s="12"/>
      <c r="C1577" s="11"/>
      <c r="D1577" s="11"/>
      <c r="E1577" s="11"/>
    </row>
    <row r="1578" spans="1:5" ht="15" x14ac:dyDescent="0.3">
      <c r="A1578" s="11"/>
      <c r="B1578" s="12"/>
      <c r="C1578" s="11"/>
      <c r="D1578" s="11"/>
      <c r="E1578" s="11"/>
    </row>
    <row r="1579" spans="1:5" ht="15" x14ac:dyDescent="0.3">
      <c r="A1579" s="11"/>
      <c r="B1579" s="12"/>
      <c r="C1579" s="11"/>
      <c r="D1579" s="11"/>
      <c r="E1579" s="11"/>
    </row>
    <row r="1580" spans="1:5" ht="15" x14ac:dyDescent="0.3">
      <c r="A1580" s="11"/>
      <c r="B1580" s="12"/>
      <c r="C1580" s="11"/>
      <c r="D1580" s="11"/>
      <c r="E1580" s="11"/>
    </row>
    <row r="1581" spans="1:5" ht="15" x14ac:dyDescent="0.3">
      <c r="A1581" s="11"/>
      <c r="B1581" s="12"/>
      <c r="C1581" s="11"/>
      <c r="D1581" s="11"/>
      <c r="E1581" s="11"/>
    </row>
    <row r="1582" spans="1:5" ht="15" x14ac:dyDescent="0.3">
      <c r="A1582" s="11"/>
      <c r="B1582" s="12"/>
      <c r="C1582" s="11"/>
      <c r="D1582" s="11"/>
      <c r="E1582" s="11"/>
    </row>
    <row r="1583" spans="1:5" ht="15" x14ac:dyDescent="0.3">
      <c r="A1583" s="11"/>
      <c r="B1583" s="12"/>
      <c r="C1583" s="11"/>
      <c r="D1583" s="11"/>
      <c r="E1583" s="11"/>
    </row>
    <row r="1584" spans="1:5" ht="15" x14ac:dyDescent="0.3">
      <c r="A1584" s="11"/>
      <c r="B1584" s="12"/>
      <c r="C1584" s="11"/>
      <c r="D1584" s="11"/>
      <c r="E1584" s="11"/>
    </row>
    <row r="1585" spans="1:5" ht="15" x14ac:dyDescent="0.3">
      <c r="A1585" s="11"/>
      <c r="B1585" s="12"/>
      <c r="C1585" s="11"/>
      <c r="D1585" s="11"/>
      <c r="E1585" s="11"/>
    </row>
    <row r="1586" spans="1:5" ht="15" x14ac:dyDescent="0.3">
      <c r="A1586" s="11"/>
      <c r="B1586" s="12"/>
      <c r="C1586" s="11"/>
      <c r="D1586" s="11"/>
      <c r="E1586" s="11"/>
    </row>
    <row r="1587" spans="1:5" ht="15" x14ac:dyDescent="0.3">
      <c r="A1587" s="11"/>
      <c r="B1587" s="12"/>
      <c r="C1587" s="11"/>
      <c r="D1587" s="11"/>
      <c r="E1587" s="11"/>
    </row>
    <row r="1588" spans="1:5" ht="15" x14ac:dyDescent="0.3">
      <c r="A1588" s="11"/>
      <c r="B1588" s="12"/>
      <c r="C1588" s="11"/>
      <c r="D1588" s="11"/>
      <c r="E1588" s="11"/>
    </row>
    <row r="1589" spans="1:5" ht="15" x14ac:dyDescent="0.3">
      <c r="A1589" s="11"/>
      <c r="B1589" s="12"/>
      <c r="C1589" s="11"/>
      <c r="D1589" s="11"/>
      <c r="E1589" s="11"/>
    </row>
    <row r="1590" spans="1:5" ht="15" x14ac:dyDescent="0.3">
      <c r="A1590" s="11"/>
      <c r="B1590" s="12"/>
      <c r="C1590" s="11"/>
      <c r="D1590" s="11"/>
      <c r="E1590" s="11"/>
    </row>
    <row r="1591" spans="1:5" ht="15" x14ac:dyDescent="0.3">
      <c r="A1591" s="11"/>
      <c r="B1591" s="12"/>
      <c r="C1591" s="11"/>
      <c r="D1591" s="11"/>
      <c r="E1591" s="11"/>
    </row>
    <row r="1592" spans="1:5" ht="15" x14ac:dyDescent="0.3">
      <c r="A1592" s="11"/>
      <c r="B1592" s="12"/>
      <c r="C1592" s="11"/>
      <c r="D1592" s="11"/>
      <c r="E1592" s="11"/>
    </row>
    <row r="1593" spans="1:5" ht="15" x14ac:dyDescent="0.3">
      <c r="A1593" s="11"/>
      <c r="B1593" s="12"/>
      <c r="C1593" s="11"/>
      <c r="D1593" s="11"/>
      <c r="E1593" s="11"/>
    </row>
    <row r="1594" spans="1:5" ht="15" x14ac:dyDescent="0.3">
      <c r="A1594" s="11"/>
      <c r="B1594" s="12"/>
      <c r="C1594" s="11"/>
      <c r="D1594" s="11"/>
      <c r="E1594" s="11"/>
    </row>
    <row r="1595" spans="1:5" ht="15" x14ac:dyDescent="0.3">
      <c r="A1595" s="11"/>
      <c r="B1595" s="12"/>
      <c r="C1595" s="11"/>
      <c r="D1595" s="11"/>
      <c r="E1595" s="11"/>
    </row>
    <row r="1596" spans="1:5" ht="15" x14ac:dyDescent="0.3">
      <c r="A1596" s="11"/>
      <c r="B1596" s="12"/>
      <c r="C1596" s="11"/>
      <c r="D1596" s="11"/>
      <c r="E1596" s="11"/>
    </row>
    <row r="1597" spans="1:5" ht="15" x14ac:dyDescent="0.3">
      <c r="A1597" s="11"/>
      <c r="B1597" s="12"/>
      <c r="C1597" s="11"/>
      <c r="D1597" s="11"/>
      <c r="E1597" s="11"/>
    </row>
    <row r="1598" spans="1:5" ht="15" x14ac:dyDescent="0.3">
      <c r="A1598" s="11"/>
      <c r="B1598" s="12"/>
      <c r="C1598" s="11"/>
      <c r="D1598" s="11"/>
      <c r="E1598" s="11"/>
    </row>
    <row r="1599" spans="1:5" ht="15" x14ac:dyDescent="0.3">
      <c r="A1599" s="11"/>
      <c r="B1599" s="12"/>
      <c r="C1599" s="11"/>
      <c r="D1599" s="11"/>
      <c r="E1599" s="11"/>
    </row>
    <row r="1600" spans="1:5" ht="15" x14ac:dyDescent="0.3">
      <c r="A1600" s="11"/>
      <c r="B1600" s="12"/>
      <c r="C1600" s="11"/>
      <c r="D1600" s="11"/>
      <c r="E1600" s="11"/>
    </row>
    <row r="1601" spans="1:5" ht="15" x14ac:dyDescent="0.3">
      <c r="A1601" s="11"/>
      <c r="B1601" s="12"/>
      <c r="C1601" s="11"/>
      <c r="D1601" s="11"/>
      <c r="E1601" s="11"/>
    </row>
    <row r="1602" spans="1:5" ht="15" x14ac:dyDescent="0.3">
      <c r="A1602" s="11"/>
      <c r="B1602" s="12"/>
      <c r="C1602" s="11"/>
      <c r="D1602" s="11"/>
      <c r="E1602" s="11"/>
    </row>
    <row r="1603" spans="1:5" ht="15" x14ac:dyDescent="0.3">
      <c r="A1603" s="11"/>
      <c r="B1603" s="12"/>
      <c r="C1603" s="11"/>
      <c r="D1603" s="11"/>
      <c r="E1603" s="11"/>
    </row>
    <row r="1604" spans="1:5" ht="15" x14ac:dyDescent="0.3">
      <c r="A1604" s="11"/>
      <c r="B1604" s="12"/>
      <c r="C1604" s="11"/>
      <c r="D1604" s="11"/>
      <c r="E1604" s="11"/>
    </row>
    <row r="1605" spans="1:5" ht="15" x14ac:dyDescent="0.3">
      <c r="A1605" s="11"/>
      <c r="B1605" s="12"/>
      <c r="C1605" s="11"/>
      <c r="D1605" s="11"/>
      <c r="E1605" s="11"/>
    </row>
    <row r="1606" spans="1:5" ht="15" x14ac:dyDescent="0.3">
      <c r="A1606" s="11"/>
      <c r="B1606" s="12"/>
      <c r="C1606" s="11"/>
      <c r="D1606" s="11"/>
      <c r="E1606" s="11"/>
    </row>
    <row r="1607" spans="1:5" ht="15" x14ac:dyDescent="0.3">
      <c r="A1607" s="11"/>
      <c r="B1607" s="12"/>
      <c r="C1607" s="11"/>
      <c r="D1607" s="11"/>
      <c r="E1607" s="11"/>
    </row>
    <row r="1608" spans="1:5" ht="15" x14ac:dyDescent="0.3">
      <c r="A1608" s="11"/>
      <c r="B1608" s="12"/>
      <c r="C1608" s="11"/>
      <c r="D1608" s="11"/>
      <c r="E1608" s="11"/>
    </row>
    <row r="1609" spans="1:5" ht="15" x14ac:dyDescent="0.3">
      <c r="A1609" s="11"/>
      <c r="B1609" s="12"/>
      <c r="C1609" s="11"/>
      <c r="D1609" s="11"/>
      <c r="E1609" s="11"/>
    </row>
    <row r="1610" spans="1:5" ht="15" x14ac:dyDescent="0.3">
      <c r="A1610" s="11"/>
      <c r="B1610" s="12"/>
      <c r="C1610" s="11"/>
      <c r="D1610" s="11"/>
      <c r="E1610" s="11"/>
    </row>
    <row r="1611" spans="1:5" ht="15" x14ac:dyDescent="0.3">
      <c r="A1611" s="11"/>
      <c r="B1611" s="12"/>
      <c r="C1611" s="11"/>
      <c r="D1611" s="11"/>
      <c r="E1611" s="11"/>
    </row>
    <row r="1612" spans="1:5" ht="15" x14ac:dyDescent="0.3">
      <c r="A1612" s="11"/>
      <c r="B1612" s="12"/>
      <c r="C1612" s="11"/>
      <c r="D1612" s="11"/>
      <c r="E1612" s="11"/>
    </row>
    <row r="1613" spans="1:5" ht="15" x14ac:dyDescent="0.3">
      <c r="A1613" s="11"/>
      <c r="B1613" s="12"/>
      <c r="C1613" s="11"/>
      <c r="D1613" s="11"/>
      <c r="E1613" s="11"/>
    </row>
    <row r="1614" spans="1:5" ht="15" x14ac:dyDescent="0.3">
      <c r="A1614" s="11"/>
      <c r="B1614" s="12"/>
      <c r="C1614" s="11"/>
      <c r="D1614" s="11"/>
      <c r="E1614" s="11"/>
    </row>
    <row r="1615" spans="1:5" ht="15" x14ac:dyDescent="0.3">
      <c r="A1615" s="11"/>
      <c r="B1615" s="12"/>
      <c r="C1615" s="11"/>
      <c r="D1615" s="11"/>
      <c r="E1615" s="11"/>
    </row>
    <row r="1616" spans="1:5" ht="15" x14ac:dyDescent="0.3">
      <c r="A1616" s="11"/>
      <c r="B1616" s="12"/>
      <c r="C1616" s="11"/>
      <c r="D1616" s="11"/>
      <c r="E1616" s="11"/>
    </row>
    <row r="1617" spans="1:5" ht="15" x14ac:dyDescent="0.3">
      <c r="A1617" s="11"/>
      <c r="B1617" s="12"/>
      <c r="C1617" s="11"/>
      <c r="D1617" s="11"/>
      <c r="E1617" s="11"/>
    </row>
    <row r="1618" spans="1:5" ht="15" x14ac:dyDescent="0.3">
      <c r="A1618" s="11"/>
      <c r="B1618" s="12"/>
      <c r="C1618" s="11"/>
      <c r="D1618" s="11"/>
      <c r="E1618" s="11"/>
    </row>
    <row r="1619" spans="1:5" ht="15" x14ac:dyDescent="0.3">
      <c r="A1619" s="11"/>
      <c r="B1619" s="12"/>
      <c r="C1619" s="11"/>
      <c r="D1619" s="11"/>
      <c r="E1619" s="11"/>
    </row>
    <row r="1620" spans="1:5" ht="15" x14ac:dyDescent="0.3">
      <c r="A1620" s="11"/>
      <c r="B1620" s="12"/>
      <c r="C1620" s="11"/>
      <c r="D1620" s="11"/>
      <c r="E1620" s="11"/>
    </row>
    <row r="1621" spans="1:5" ht="15" x14ac:dyDescent="0.3">
      <c r="A1621" s="11"/>
      <c r="B1621" s="12"/>
      <c r="C1621" s="11"/>
      <c r="D1621" s="11"/>
      <c r="E1621" s="11"/>
    </row>
    <row r="1622" spans="1:5" ht="15" x14ac:dyDescent="0.3">
      <c r="A1622" s="11"/>
      <c r="B1622" s="12"/>
      <c r="C1622" s="11"/>
      <c r="D1622" s="11"/>
      <c r="E1622" s="11"/>
    </row>
    <row r="1623" spans="1:5" ht="15" x14ac:dyDescent="0.3">
      <c r="A1623" s="11"/>
      <c r="B1623" s="12"/>
      <c r="C1623" s="11"/>
      <c r="D1623" s="11"/>
      <c r="E1623" s="11"/>
    </row>
    <row r="1624" spans="1:5" ht="15" x14ac:dyDescent="0.3">
      <c r="A1624" s="11"/>
      <c r="B1624" s="12"/>
      <c r="C1624" s="11"/>
      <c r="D1624" s="11"/>
      <c r="E1624" s="11"/>
    </row>
    <row r="1625" spans="1:5" ht="15" x14ac:dyDescent="0.3">
      <c r="A1625" s="11"/>
      <c r="B1625" s="12"/>
      <c r="C1625" s="11"/>
      <c r="D1625" s="11"/>
      <c r="E1625" s="11"/>
    </row>
    <row r="1626" spans="1:5" ht="15" x14ac:dyDescent="0.3">
      <c r="A1626" s="11"/>
      <c r="B1626" s="12"/>
      <c r="C1626" s="11"/>
      <c r="D1626" s="11"/>
      <c r="E1626" s="11"/>
    </row>
    <row r="1627" spans="1:5" ht="15" x14ac:dyDescent="0.3">
      <c r="A1627" s="11"/>
      <c r="B1627" s="12"/>
      <c r="C1627" s="11"/>
      <c r="D1627" s="11"/>
      <c r="E1627" s="11"/>
    </row>
    <row r="1628" spans="1:5" ht="15" x14ac:dyDescent="0.3">
      <c r="A1628" s="11"/>
      <c r="B1628" s="12"/>
      <c r="C1628" s="11"/>
      <c r="D1628" s="11"/>
      <c r="E1628" s="11"/>
    </row>
    <row r="1629" spans="1:5" ht="15" x14ac:dyDescent="0.3">
      <c r="A1629" s="11"/>
      <c r="B1629" s="12"/>
      <c r="C1629" s="11"/>
      <c r="D1629" s="11"/>
      <c r="E1629" s="11"/>
    </row>
    <row r="1630" spans="1:5" ht="15" x14ac:dyDescent="0.3">
      <c r="A1630" s="11"/>
      <c r="B1630" s="12"/>
      <c r="C1630" s="11"/>
      <c r="D1630" s="11"/>
      <c r="E1630" s="11"/>
    </row>
    <row r="1631" spans="1:5" ht="15" x14ac:dyDescent="0.3">
      <c r="A1631" s="11"/>
      <c r="B1631" s="12"/>
      <c r="C1631" s="11"/>
      <c r="D1631" s="11"/>
      <c r="E1631" s="11"/>
    </row>
    <row r="1632" spans="1:5" ht="15" x14ac:dyDescent="0.3">
      <c r="A1632" s="11"/>
      <c r="B1632" s="12"/>
      <c r="C1632" s="11"/>
      <c r="D1632" s="11"/>
      <c r="E1632" s="11"/>
    </row>
    <row r="1633" spans="1:5" ht="15" x14ac:dyDescent="0.3">
      <c r="A1633" s="11"/>
      <c r="B1633" s="12"/>
      <c r="C1633" s="11"/>
      <c r="D1633" s="11"/>
      <c r="E1633" s="11"/>
    </row>
    <row r="1634" spans="1:5" ht="15" x14ac:dyDescent="0.3">
      <c r="A1634" s="11"/>
      <c r="B1634" s="12"/>
      <c r="C1634" s="11"/>
      <c r="D1634" s="11"/>
      <c r="E1634" s="11"/>
    </row>
    <row r="1635" spans="1:5" ht="15" x14ac:dyDescent="0.3">
      <c r="A1635" s="11"/>
      <c r="B1635" s="12"/>
      <c r="C1635" s="11"/>
      <c r="D1635" s="11"/>
      <c r="E1635" s="11"/>
    </row>
    <row r="1636" spans="1:5" ht="15" x14ac:dyDescent="0.3">
      <c r="A1636" s="11"/>
      <c r="B1636" s="12"/>
      <c r="C1636" s="11"/>
      <c r="D1636" s="11"/>
      <c r="E1636" s="11"/>
    </row>
    <row r="1637" spans="1:5" ht="15" x14ac:dyDescent="0.3">
      <c r="A1637" s="11"/>
      <c r="B1637" s="12"/>
      <c r="C1637" s="11"/>
      <c r="D1637" s="11"/>
      <c r="E1637" s="11"/>
    </row>
    <row r="1638" spans="1:5" ht="15" x14ac:dyDescent="0.3">
      <c r="A1638" s="11"/>
      <c r="B1638" s="12"/>
      <c r="C1638" s="11"/>
      <c r="D1638" s="11"/>
      <c r="E1638" s="11"/>
    </row>
    <row r="1639" spans="1:5" ht="15" x14ac:dyDescent="0.3">
      <c r="A1639" s="11"/>
      <c r="B1639" s="12"/>
      <c r="C1639" s="11"/>
      <c r="D1639" s="11"/>
      <c r="E1639" s="11"/>
    </row>
    <row r="1640" spans="1:5" ht="15" x14ac:dyDescent="0.3">
      <c r="A1640" s="11"/>
      <c r="B1640" s="12"/>
      <c r="C1640" s="11"/>
      <c r="D1640" s="11"/>
      <c r="E1640" s="11"/>
    </row>
    <row r="1641" spans="1:5" ht="15" x14ac:dyDescent="0.3">
      <c r="A1641" s="11"/>
      <c r="B1641" s="12"/>
      <c r="C1641" s="11"/>
      <c r="D1641" s="11"/>
      <c r="E1641" s="11"/>
    </row>
    <row r="1642" spans="1:5" ht="15" x14ac:dyDescent="0.3">
      <c r="A1642" s="11"/>
      <c r="B1642" s="12"/>
      <c r="C1642" s="11"/>
      <c r="D1642" s="11"/>
      <c r="E1642" s="11"/>
    </row>
    <row r="1643" spans="1:5" ht="15" x14ac:dyDescent="0.3">
      <c r="A1643" s="11"/>
      <c r="B1643" s="12"/>
      <c r="C1643" s="11"/>
      <c r="D1643" s="11"/>
      <c r="E1643" s="11"/>
    </row>
    <row r="1644" spans="1:5" ht="15" x14ac:dyDescent="0.3">
      <c r="A1644" s="11"/>
      <c r="B1644" s="12"/>
      <c r="C1644" s="11"/>
      <c r="D1644" s="11"/>
      <c r="E1644" s="11"/>
    </row>
    <row r="1645" spans="1:5" ht="15" x14ac:dyDescent="0.3">
      <c r="A1645" s="11"/>
      <c r="B1645" s="12"/>
      <c r="C1645" s="11"/>
      <c r="D1645" s="11"/>
      <c r="E1645" s="11"/>
    </row>
    <row r="1646" spans="1:5" ht="15" x14ac:dyDescent="0.3">
      <c r="A1646" s="11"/>
      <c r="B1646" s="12"/>
      <c r="C1646" s="11"/>
      <c r="D1646" s="11"/>
      <c r="E1646" s="11"/>
    </row>
    <row r="1647" spans="1:5" ht="15" x14ac:dyDescent="0.3">
      <c r="A1647" s="11"/>
      <c r="B1647" s="12"/>
      <c r="C1647" s="11"/>
      <c r="D1647" s="11"/>
      <c r="E1647" s="11"/>
    </row>
    <row r="1648" spans="1:5" ht="15" x14ac:dyDescent="0.3">
      <c r="A1648" s="11"/>
      <c r="B1648" s="12"/>
      <c r="C1648" s="11"/>
      <c r="D1648" s="11"/>
      <c r="E1648" s="11"/>
    </row>
    <row r="1649" spans="1:5" ht="15" x14ac:dyDescent="0.3">
      <c r="A1649" s="11"/>
      <c r="B1649" s="12"/>
      <c r="C1649" s="11"/>
      <c r="D1649" s="11"/>
      <c r="E1649" s="11"/>
    </row>
    <row r="1650" spans="1:5" ht="15" x14ac:dyDescent="0.3">
      <c r="A1650" s="11"/>
      <c r="B1650" s="12"/>
      <c r="C1650" s="11"/>
      <c r="D1650" s="11"/>
      <c r="E1650" s="11"/>
    </row>
    <row r="1651" spans="1:5" ht="15" x14ac:dyDescent="0.3">
      <c r="A1651" s="11"/>
      <c r="B1651" s="12"/>
      <c r="C1651" s="11"/>
      <c r="D1651" s="11"/>
      <c r="E1651" s="11"/>
    </row>
    <row r="1652" spans="1:5" ht="15" x14ac:dyDescent="0.3">
      <c r="A1652" s="11"/>
      <c r="B1652" s="12"/>
      <c r="C1652" s="11"/>
      <c r="D1652" s="11"/>
      <c r="E1652" s="11"/>
    </row>
    <row r="1653" spans="1:5" ht="15" x14ac:dyDescent="0.3">
      <c r="A1653" s="11"/>
      <c r="B1653" s="12"/>
      <c r="C1653" s="11"/>
      <c r="D1653" s="11"/>
      <c r="E1653" s="11"/>
    </row>
    <row r="1654" spans="1:5" ht="15" x14ac:dyDescent="0.3">
      <c r="A1654" s="11"/>
      <c r="B1654" s="12"/>
      <c r="C1654" s="11"/>
      <c r="D1654" s="11"/>
      <c r="E1654" s="11"/>
    </row>
    <row r="1655" spans="1:5" ht="15" x14ac:dyDescent="0.3">
      <c r="A1655" s="11"/>
      <c r="B1655" s="12"/>
      <c r="C1655" s="11"/>
      <c r="D1655" s="11"/>
      <c r="E1655" s="11"/>
    </row>
    <row r="1656" spans="1:5" ht="15" x14ac:dyDescent="0.3">
      <c r="A1656" s="11"/>
      <c r="B1656" s="12"/>
      <c r="C1656" s="11"/>
      <c r="D1656" s="11"/>
      <c r="E1656" s="11"/>
    </row>
    <row r="1657" spans="1:5" ht="15" x14ac:dyDescent="0.3">
      <c r="A1657" s="11"/>
      <c r="B1657" s="12"/>
      <c r="C1657" s="11"/>
      <c r="D1657" s="11"/>
      <c r="E1657" s="11"/>
    </row>
    <row r="1658" spans="1:5" ht="15" x14ac:dyDescent="0.3">
      <c r="A1658" s="11"/>
      <c r="B1658" s="12"/>
      <c r="C1658" s="11"/>
      <c r="D1658" s="11"/>
      <c r="E1658" s="11"/>
    </row>
    <row r="1659" spans="1:5" ht="15" x14ac:dyDescent="0.3">
      <c r="A1659" s="11"/>
      <c r="B1659" s="12"/>
      <c r="C1659" s="11"/>
      <c r="D1659" s="11"/>
      <c r="E1659" s="11"/>
    </row>
    <row r="1660" spans="1:5" ht="15" x14ac:dyDescent="0.3">
      <c r="A1660" s="11"/>
      <c r="B1660" s="12"/>
      <c r="C1660" s="11"/>
      <c r="D1660" s="11"/>
      <c r="E1660" s="11"/>
    </row>
    <row r="1661" spans="1:5" ht="15" x14ac:dyDescent="0.3">
      <c r="A1661" s="11"/>
      <c r="B1661" s="12"/>
      <c r="C1661" s="11"/>
      <c r="D1661" s="11"/>
      <c r="E1661" s="11"/>
    </row>
    <row r="1662" spans="1:5" ht="15" x14ac:dyDescent="0.3">
      <c r="A1662" s="11"/>
      <c r="B1662" s="12"/>
      <c r="C1662" s="11"/>
      <c r="D1662" s="11"/>
      <c r="E1662" s="11"/>
    </row>
    <row r="1663" spans="1:5" ht="15" x14ac:dyDescent="0.3">
      <c r="A1663" s="11"/>
      <c r="B1663" s="12"/>
      <c r="C1663" s="11"/>
      <c r="D1663" s="11"/>
      <c r="E1663" s="11"/>
    </row>
    <row r="1664" spans="1:5" ht="15" x14ac:dyDescent="0.3">
      <c r="A1664" s="11"/>
      <c r="B1664" s="12"/>
      <c r="C1664" s="11"/>
      <c r="D1664" s="11"/>
      <c r="E1664" s="11"/>
    </row>
    <row r="1665" spans="1:5" ht="15" x14ac:dyDescent="0.3">
      <c r="A1665" s="11"/>
      <c r="B1665" s="12"/>
      <c r="C1665" s="11"/>
      <c r="D1665" s="11"/>
      <c r="E1665" s="11"/>
    </row>
    <row r="1666" spans="1:5" ht="15" x14ac:dyDescent="0.3">
      <c r="A1666" s="11"/>
      <c r="B1666" s="12"/>
      <c r="C1666" s="11"/>
      <c r="D1666" s="11"/>
      <c r="E1666" s="11"/>
    </row>
    <row r="1667" spans="1:5" ht="15" x14ac:dyDescent="0.3">
      <c r="A1667" s="11"/>
      <c r="B1667" s="12"/>
      <c r="C1667" s="11"/>
      <c r="D1667" s="11"/>
      <c r="E1667" s="11"/>
    </row>
    <row r="1668" spans="1:5" ht="15" x14ac:dyDescent="0.3">
      <c r="A1668" s="11"/>
      <c r="B1668" s="12"/>
      <c r="C1668" s="11"/>
      <c r="D1668" s="11"/>
      <c r="E1668" s="11"/>
    </row>
    <row r="1669" spans="1:5" ht="15" x14ac:dyDescent="0.3">
      <c r="A1669" s="11"/>
      <c r="B1669" s="12"/>
      <c r="C1669" s="11"/>
      <c r="D1669" s="11"/>
      <c r="E1669" s="11"/>
    </row>
    <row r="1670" spans="1:5" ht="15" x14ac:dyDescent="0.3">
      <c r="A1670" s="11"/>
      <c r="B1670" s="12"/>
      <c r="C1670" s="11"/>
      <c r="D1670" s="11"/>
      <c r="E1670" s="11"/>
    </row>
    <row r="1671" spans="1:5" ht="15" x14ac:dyDescent="0.3">
      <c r="A1671" s="11"/>
      <c r="B1671" s="12"/>
      <c r="C1671" s="11"/>
      <c r="D1671" s="11"/>
      <c r="E1671" s="11"/>
    </row>
    <row r="1672" spans="1:5" ht="15" x14ac:dyDescent="0.3">
      <c r="A1672" s="11"/>
      <c r="B1672" s="12"/>
      <c r="C1672" s="11"/>
      <c r="D1672" s="11"/>
      <c r="E1672" s="11"/>
    </row>
    <row r="1673" spans="1:5" ht="15" x14ac:dyDescent="0.3">
      <c r="A1673" s="11"/>
      <c r="B1673" s="12"/>
      <c r="C1673" s="11"/>
      <c r="D1673" s="11"/>
      <c r="E1673" s="11"/>
    </row>
    <row r="1674" spans="1:5" ht="15" x14ac:dyDescent="0.3">
      <c r="A1674" s="11"/>
      <c r="B1674" s="12"/>
      <c r="C1674" s="11"/>
      <c r="D1674" s="11"/>
      <c r="E1674" s="11"/>
    </row>
    <row r="1675" spans="1:5" ht="15" x14ac:dyDescent="0.3">
      <c r="A1675" s="11"/>
      <c r="B1675" s="12"/>
      <c r="C1675" s="11"/>
      <c r="D1675" s="11"/>
      <c r="E1675" s="11"/>
    </row>
    <row r="1676" spans="1:5" ht="15" x14ac:dyDescent="0.3">
      <c r="A1676" s="11"/>
      <c r="B1676" s="12"/>
      <c r="C1676" s="11"/>
      <c r="D1676" s="11"/>
      <c r="E1676" s="11"/>
    </row>
    <row r="1677" spans="1:5" ht="15" x14ac:dyDescent="0.3">
      <c r="A1677" s="11"/>
      <c r="B1677" s="12"/>
      <c r="C1677" s="11"/>
      <c r="D1677" s="11"/>
      <c r="E1677" s="11"/>
    </row>
    <row r="1678" spans="1:5" ht="15" x14ac:dyDescent="0.3">
      <c r="A1678" s="11"/>
      <c r="B1678" s="12"/>
      <c r="C1678" s="11"/>
      <c r="D1678" s="11"/>
      <c r="E1678" s="11"/>
    </row>
    <row r="1679" spans="1:5" ht="15" x14ac:dyDescent="0.3">
      <c r="A1679" s="11"/>
      <c r="B1679" s="12"/>
      <c r="C1679" s="11"/>
      <c r="D1679" s="11"/>
      <c r="E1679" s="11"/>
    </row>
    <row r="1680" spans="1:5" ht="15" x14ac:dyDescent="0.3">
      <c r="A1680" s="11"/>
      <c r="B1680" s="12"/>
      <c r="C1680" s="11"/>
      <c r="D1680" s="11"/>
      <c r="E1680" s="11"/>
    </row>
    <row r="1681" spans="1:5" ht="15" x14ac:dyDescent="0.3">
      <c r="A1681" s="11"/>
      <c r="B1681" s="12"/>
      <c r="C1681" s="11"/>
      <c r="D1681" s="11"/>
      <c r="E1681" s="11"/>
    </row>
    <row r="1682" spans="1:5" ht="15" x14ac:dyDescent="0.3">
      <c r="A1682" s="11"/>
      <c r="B1682" s="12"/>
      <c r="C1682" s="11"/>
      <c r="D1682" s="11"/>
      <c r="E1682" s="11"/>
    </row>
    <row r="1683" spans="1:5" ht="15" x14ac:dyDescent="0.3">
      <c r="A1683" s="11"/>
      <c r="B1683" s="12"/>
      <c r="C1683" s="11"/>
      <c r="D1683" s="11"/>
      <c r="E1683" s="11"/>
    </row>
    <row r="1684" spans="1:5" ht="15" x14ac:dyDescent="0.3">
      <c r="A1684" s="11"/>
      <c r="B1684" s="12"/>
      <c r="C1684" s="11"/>
      <c r="D1684" s="11"/>
      <c r="E1684" s="11"/>
    </row>
    <row r="1685" spans="1:5" ht="15" x14ac:dyDescent="0.3">
      <c r="A1685" s="11"/>
      <c r="B1685" s="12"/>
      <c r="C1685" s="11"/>
      <c r="D1685" s="11"/>
      <c r="E1685" s="11"/>
    </row>
    <row r="1686" spans="1:5" ht="15" x14ac:dyDescent="0.3">
      <c r="A1686" s="11"/>
      <c r="B1686" s="12"/>
      <c r="C1686" s="11"/>
      <c r="D1686" s="11"/>
      <c r="E1686" s="11"/>
    </row>
    <row r="1687" spans="1:5" ht="15" x14ac:dyDescent="0.3">
      <c r="A1687" s="11"/>
      <c r="B1687" s="12"/>
      <c r="C1687" s="11"/>
      <c r="D1687" s="11"/>
      <c r="E1687" s="11"/>
    </row>
    <row r="1688" spans="1:5" ht="15" x14ac:dyDescent="0.3">
      <c r="A1688" s="11"/>
      <c r="B1688" s="12"/>
      <c r="C1688" s="11"/>
      <c r="D1688" s="11"/>
      <c r="E1688" s="11"/>
    </row>
    <row r="1689" spans="1:5" ht="15" x14ac:dyDescent="0.3">
      <c r="A1689" s="11"/>
      <c r="B1689" s="12"/>
      <c r="C1689" s="11"/>
      <c r="D1689" s="11"/>
      <c r="E1689" s="11"/>
    </row>
    <row r="1690" spans="1:5" ht="15" x14ac:dyDescent="0.3">
      <c r="A1690" s="11"/>
      <c r="B1690" s="12"/>
      <c r="C1690" s="11"/>
      <c r="D1690" s="11"/>
      <c r="E1690" s="11"/>
    </row>
    <row r="1691" spans="1:5" ht="15" x14ac:dyDescent="0.3">
      <c r="A1691" s="11"/>
      <c r="B1691" s="12"/>
      <c r="C1691" s="11"/>
      <c r="D1691" s="11"/>
      <c r="E1691" s="11"/>
    </row>
    <row r="1692" spans="1:5" ht="15" x14ac:dyDescent="0.3">
      <c r="A1692" s="11"/>
      <c r="B1692" s="12"/>
      <c r="C1692" s="11"/>
      <c r="D1692" s="11"/>
      <c r="E1692" s="11"/>
    </row>
    <row r="1693" spans="1:5" ht="15" x14ac:dyDescent="0.3">
      <c r="A1693" s="11"/>
      <c r="B1693" s="12"/>
      <c r="C1693" s="11"/>
      <c r="D1693" s="11"/>
      <c r="E1693" s="11"/>
    </row>
    <row r="1694" spans="1:5" ht="15" x14ac:dyDescent="0.3">
      <c r="A1694" s="11"/>
      <c r="B1694" s="12"/>
      <c r="C1694" s="11"/>
      <c r="D1694" s="11"/>
      <c r="E1694" s="11"/>
    </row>
    <row r="1695" spans="1:5" ht="15" x14ac:dyDescent="0.3">
      <c r="A1695" s="11"/>
      <c r="B1695" s="12"/>
      <c r="C1695" s="11"/>
      <c r="D1695" s="11"/>
      <c r="E1695" s="11"/>
    </row>
    <row r="1696" spans="1:5" ht="15" x14ac:dyDescent="0.3">
      <c r="A1696" s="11"/>
      <c r="B1696" s="12"/>
      <c r="C1696" s="11"/>
      <c r="D1696" s="11"/>
      <c r="E1696" s="11"/>
    </row>
    <row r="1697" spans="1:5" ht="15" x14ac:dyDescent="0.3">
      <c r="A1697" s="11"/>
      <c r="B1697" s="12"/>
      <c r="C1697" s="11"/>
      <c r="D1697" s="11"/>
      <c r="E1697" s="11"/>
    </row>
    <row r="1698" spans="1:5" ht="15" x14ac:dyDescent="0.3">
      <c r="A1698" s="11"/>
      <c r="B1698" s="12"/>
      <c r="C1698" s="11"/>
      <c r="D1698" s="11"/>
      <c r="E1698" s="11"/>
    </row>
    <row r="1699" spans="1:5" ht="15" x14ac:dyDescent="0.3">
      <c r="A1699" s="11"/>
      <c r="B1699" s="12"/>
      <c r="C1699" s="11"/>
      <c r="D1699" s="11"/>
      <c r="E1699" s="11"/>
    </row>
    <row r="1700" spans="1:5" ht="15" x14ac:dyDescent="0.3">
      <c r="A1700" s="11"/>
      <c r="B1700" s="12"/>
      <c r="C1700" s="11"/>
      <c r="D1700" s="11"/>
      <c r="E1700" s="11"/>
    </row>
    <row r="1701" spans="1:5" ht="15" x14ac:dyDescent="0.3">
      <c r="A1701" s="11"/>
      <c r="B1701" s="12"/>
      <c r="C1701" s="11"/>
      <c r="D1701" s="11"/>
      <c r="E1701" s="11"/>
    </row>
    <row r="1702" spans="1:5" ht="15" x14ac:dyDescent="0.3">
      <c r="A1702" s="11"/>
      <c r="B1702" s="12"/>
      <c r="C1702" s="11"/>
      <c r="D1702" s="11"/>
      <c r="E1702" s="11"/>
    </row>
    <row r="1703" spans="1:5" ht="15" x14ac:dyDescent="0.3">
      <c r="A1703" s="11"/>
      <c r="B1703" s="12"/>
      <c r="C1703" s="11"/>
      <c r="D1703" s="11"/>
      <c r="E1703" s="11"/>
    </row>
    <row r="1704" spans="1:5" ht="15" x14ac:dyDescent="0.3">
      <c r="A1704" s="11"/>
      <c r="B1704" s="12"/>
      <c r="C1704" s="11"/>
      <c r="D1704" s="11"/>
      <c r="E1704" s="11"/>
    </row>
    <row r="1705" spans="1:5" ht="15" x14ac:dyDescent="0.3">
      <c r="A1705" s="11"/>
      <c r="B1705" s="12"/>
      <c r="C1705" s="11"/>
      <c r="D1705" s="11"/>
      <c r="E1705" s="11"/>
    </row>
    <row r="1706" spans="1:5" ht="15" x14ac:dyDescent="0.3">
      <c r="A1706" s="11"/>
      <c r="B1706" s="12"/>
      <c r="C1706" s="11"/>
      <c r="D1706" s="11"/>
      <c r="E1706" s="11"/>
    </row>
    <row r="1707" spans="1:5" ht="15" x14ac:dyDescent="0.3">
      <c r="A1707" s="11"/>
      <c r="B1707" s="12"/>
      <c r="C1707" s="11"/>
      <c r="D1707" s="11"/>
      <c r="E1707" s="11"/>
    </row>
    <row r="1708" spans="1:5" ht="15" x14ac:dyDescent="0.3">
      <c r="A1708" s="11"/>
      <c r="B1708" s="12"/>
      <c r="C1708" s="11"/>
      <c r="D1708" s="11"/>
      <c r="E1708" s="11"/>
    </row>
    <row r="1709" spans="1:5" ht="15" x14ac:dyDescent="0.3">
      <c r="A1709" s="11"/>
      <c r="B1709" s="12"/>
      <c r="C1709" s="11"/>
      <c r="D1709" s="11"/>
      <c r="E1709" s="11"/>
    </row>
    <row r="1710" spans="1:5" ht="15" x14ac:dyDescent="0.3">
      <c r="A1710" s="11"/>
      <c r="B1710" s="12"/>
      <c r="C1710" s="11"/>
      <c r="D1710" s="11"/>
      <c r="E1710" s="11"/>
    </row>
    <row r="1711" spans="1:5" ht="15" x14ac:dyDescent="0.3">
      <c r="A1711" s="11"/>
      <c r="B1711" s="12"/>
      <c r="C1711" s="11"/>
      <c r="D1711" s="11"/>
      <c r="E1711" s="11"/>
    </row>
    <row r="1712" spans="1:5" ht="15" x14ac:dyDescent="0.3">
      <c r="A1712" s="11"/>
      <c r="B1712" s="12"/>
      <c r="C1712" s="11"/>
      <c r="D1712" s="11"/>
      <c r="E1712" s="11"/>
    </row>
    <row r="1713" spans="1:5" ht="15" x14ac:dyDescent="0.3">
      <c r="A1713" s="11"/>
      <c r="B1713" s="12"/>
      <c r="C1713" s="11"/>
      <c r="D1713" s="11"/>
      <c r="E1713" s="11"/>
    </row>
    <row r="1714" spans="1:5" ht="15" x14ac:dyDescent="0.3">
      <c r="A1714" s="11"/>
      <c r="B1714" s="12"/>
      <c r="C1714" s="11"/>
      <c r="D1714" s="11"/>
      <c r="E1714" s="11"/>
    </row>
    <row r="1715" spans="1:5" ht="15" x14ac:dyDescent="0.3">
      <c r="A1715" s="11"/>
      <c r="B1715" s="12"/>
      <c r="C1715" s="11"/>
      <c r="D1715" s="11"/>
      <c r="E1715" s="11"/>
    </row>
    <row r="1716" spans="1:5" ht="15" x14ac:dyDescent="0.3">
      <c r="A1716" s="11"/>
      <c r="B1716" s="12"/>
      <c r="C1716" s="11"/>
      <c r="D1716" s="11"/>
      <c r="E1716" s="11"/>
    </row>
    <row r="1717" spans="1:5" ht="15" x14ac:dyDescent="0.3">
      <c r="A1717" s="11"/>
      <c r="B1717" s="12"/>
      <c r="C1717" s="11"/>
      <c r="D1717" s="11"/>
      <c r="E1717" s="11"/>
    </row>
    <row r="1718" spans="1:5" ht="15" x14ac:dyDescent="0.3">
      <c r="A1718" s="11"/>
      <c r="B1718" s="12"/>
      <c r="C1718" s="11"/>
      <c r="D1718" s="11"/>
      <c r="E1718" s="11"/>
    </row>
    <row r="1719" spans="1:5" ht="15" x14ac:dyDescent="0.3">
      <c r="A1719" s="11"/>
      <c r="B1719" s="12"/>
      <c r="C1719" s="11"/>
      <c r="D1719" s="11"/>
      <c r="E1719" s="11"/>
    </row>
    <row r="1720" spans="1:5" ht="15" x14ac:dyDescent="0.3">
      <c r="A1720" s="11"/>
      <c r="B1720" s="12"/>
      <c r="C1720" s="11"/>
      <c r="D1720" s="11"/>
      <c r="E1720" s="11"/>
    </row>
    <row r="1721" spans="1:5" ht="15" x14ac:dyDescent="0.3">
      <c r="A1721" s="11"/>
      <c r="B1721" s="12"/>
      <c r="C1721" s="11"/>
      <c r="D1721" s="11"/>
      <c r="E1721" s="11"/>
    </row>
    <row r="1722" spans="1:5" ht="15" x14ac:dyDescent="0.3">
      <c r="A1722" s="11"/>
      <c r="B1722" s="12"/>
      <c r="C1722" s="11"/>
      <c r="D1722" s="11"/>
      <c r="E1722" s="11"/>
    </row>
    <row r="1723" spans="1:5" ht="15" x14ac:dyDescent="0.3">
      <c r="A1723" s="11"/>
      <c r="B1723" s="12"/>
      <c r="C1723" s="11"/>
      <c r="D1723" s="11"/>
      <c r="E1723" s="11"/>
    </row>
    <row r="1724" spans="1:5" ht="15" x14ac:dyDescent="0.3">
      <c r="A1724" s="11"/>
      <c r="B1724" s="12"/>
      <c r="C1724" s="11"/>
      <c r="D1724" s="11"/>
      <c r="E1724" s="11"/>
    </row>
    <row r="1725" spans="1:5" ht="15" x14ac:dyDescent="0.3">
      <c r="A1725" s="11"/>
      <c r="B1725" s="12"/>
      <c r="C1725" s="11"/>
      <c r="D1725" s="11"/>
      <c r="E1725" s="11"/>
    </row>
    <row r="1726" spans="1:5" ht="15" x14ac:dyDescent="0.3">
      <c r="A1726" s="11"/>
      <c r="B1726" s="12"/>
      <c r="C1726" s="11"/>
      <c r="D1726" s="11"/>
      <c r="E1726" s="11"/>
    </row>
    <row r="1727" spans="1:5" ht="15" x14ac:dyDescent="0.3">
      <c r="A1727" s="11"/>
      <c r="B1727" s="12"/>
      <c r="C1727" s="11"/>
      <c r="D1727" s="11"/>
      <c r="E1727" s="11"/>
    </row>
    <row r="1728" spans="1:5" ht="15" x14ac:dyDescent="0.3">
      <c r="A1728" s="11"/>
      <c r="B1728" s="12"/>
      <c r="C1728" s="11"/>
      <c r="D1728" s="11"/>
      <c r="E1728" s="11"/>
    </row>
    <row r="1729" spans="1:5" ht="15" x14ac:dyDescent="0.3">
      <c r="A1729" s="11"/>
      <c r="B1729" s="12"/>
      <c r="C1729" s="11"/>
      <c r="D1729" s="11"/>
      <c r="E1729" s="11"/>
    </row>
    <row r="1730" spans="1:5" ht="15" x14ac:dyDescent="0.3">
      <c r="A1730" s="11"/>
      <c r="B1730" s="12"/>
      <c r="C1730" s="11"/>
      <c r="D1730" s="11"/>
      <c r="E1730" s="11"/>
    </row>
    <row r="1731" spans="1:5" ht="15" x14ac:dyDescent="0.3">
      <c r="A1731" s="11"/>
      <c r="B1731" s="12"/>
      <c r="C1731" s="11"/>
      <c r="D1731" s="11"/>
      <c r="E1731" s="11"/>
    </row>
    <row r="1732" spans="1:5" ht="15" x14ac:dyDescent="0.3">
      <c r="A1732" s="11"/>
      <c r="B1732" s="12"/>
      <c r="C1732" s="11"/>
      <c r="D1732" s="11"/>
      <c r="E1732" s="11"/>
    </row>
    <row r="1733" spans="1:5" ht="15" x14ac:dyDescent="0.3">
      <c r="A1733" s="11"/>
      <c r="B1733" s="12"/>
      <c r="C1733" s="11"/>
      <c r="D1733" s="11"/>
      <c r="E1733" s="11"/>
    </row>
    <row r="1734" spans="1:5" ht="15" x14ac:dyDescent="0.3">
      <c r="A1734" s="11"/>
      <c r="B1734" s="12"/>
      <c r="C1734" s="11"/>
      <c r="D1734" s="11"/>
      <c r="E1734" s="11"/>
    </row>
    <row r="1735" spans="1:5" ht="15" x14ac:dyDescent="0.3">
      <c r="A1735" s="11"/>
      <c r="B1735" s="12"/>
      <c r="C1735" s="11"/>
      <c r="D1735" s="11"/>
      <c r="E1735" s="11"/>
    </row>
    <row r="1736" spans="1:5" ht="15" x14ac:dyDescent="0.3">
      <c r="A1736" s="11"/>
      <c r="B1736" s="12"/>
      <c r="C1736" s="11"/>
      <c r="D1736" s="11"/>
      <c r="E1736" s="11"/>
    </row>
    <row r="1737" spans="1:5" ht="15" x14ac:dyDescent="0.3">
      <c r="A1737" s="11"/>
      <c r="B1737" s="12"/>
      <c r="C1737" s="11"/>
      <c r="D1737" s="11"/>
      <c r="E1737" s="11"/>
    </row>
    <row r="1738" spans="1:5" ht="15" x14ac:dyDescent="0.3">
      <c r="A1738" s="11"/>
      <c r="B1738" s="12"/>
      <c r="C1738" s="11"/>
      <c r="D1738" s="11"/>
      <c r="E1738" s="11"/>
    </row>
    <row r="1739" spans="1:5" ht="15" x14ac:dyDescent="0.3">
      <c r="A1739" s="11"/>
      <c r="B1739" s="12"/>
      <c r="C1739" s="11"/>
      <c r="D1739" s="11"/>
      <c r="E1739" s="11"/>
    </row>
    <row r="1740" spans="1:5" ht="15" x14ac:dyDescent="0.3">
      <c r="A1740" s="11"/>
      <c r="B1740" s="12"/>
      <c r="C1740" s="11"/>
      <c r="D1740" s="11"/>
      <c r="E1740" s="11"/>
    </row>
    <row r="1741" spans="1:5" ht="15" x14ac:dyDescent="0.3">
      <c r="A1741" s="11"/>
      <c r="B1741" s="12"/>
      <c r="C1741" s="11"/>
      <c r="D1741" s="11"/>
      <c r="E1741" s="11"/>
    </row>
    <row r="1742" spans="1:5" ht="15" x14ac:dyDescent="0.3">
      <c r="A1742" s="11"/>
      <c r="B1742" s="12"/>
      <c r="C1742" s="11"/>
      <c r="D1742" s="11"/>
      <c r="E1742" s="11"/>
    </row>
    <row r="1743" spans="1:5" ht="15" x14ac:dyDescent="0.3">
      <c r="A1743" s="11"/>
      <c r="B1743" s="12"/>
      <c r="C1743" s="11"/>
      <c r="D1743" s="11"/>
      <c r="E1743" s="11"/>
    </row>
    <row r="1744" spans="1:5" ht="15" x14ac:dyDescent="0.3">
      <c r="A1744" s="11"/>
      <c r="B1744" s="12"/>
      <c r="C1744" s="11"/>
      <c r="D1744" s="11"/>
      <c r="E1744" s="11"/>
    </row>
    <row r="1745" spans="1:5" ht="15" x14ac:dyDescent="0.3">
      <c r="A1745" s="11"/>
      <c r="B1745" s="12"/>
      <c r="C1745" s="11"/>
      <c r="D1745" s="11"/>
      <c r="E1745" s="11"/>
    </row>
    <row r="1746" spans="1:5" ht="15" x14ac:dyDescent="0.3">
      <c r="A1746" s="11"/>
      <c r="B1746" s="12"/>
      <c r="C1746" s="11"/>
      <c r="D1746" s="11"/>
      <c r="E1746" s="11"/>
    </row>
    <row r="1747" spans="1:5" ht="15" x14ac:dyDescent="0.3">
      <c r="A1747" s="11"/>
      <c r="B1747" s="12"/>
      <c r="C1747" s="11"/>
      <c r="D1747" s="11"/>
      <c r="E1747" s="11"/>
    </row>
    <row r="1748" spans="1:5" ht="15" x14ac:dyDescent="0.3">
      <c r="A1748" s="11"/>
      <c r="B1748" s="12"/>
      <c r="C1748" s="11"/>
      <c r="D1748" s="11"/>
      <c r="E1748" s="11"/>
    </row>
    <row r="1749" spans="1:5" ht="15" x14ac:dyDescent="0.3">
      <c r="A1749" s="11"/>
      <c r="B1749" s="12"/>
      <c r="C1749" s="11"/>
      <c r="D1749" s="11"/>
      <c r="E1749" s="11"/>
    </row>
    <row r="1750" spans="1:5" ht="15" x14ac:dyDescent="0.3">
      <c r="A1750" s="11"/>
      <c r="B1750" s="12"/>
      <c r="C1750" s="11"/>
      <c r="D1750" s="11"/>
      <c r="E1750" s="11"/>
    </row>
    <row r="1751" spans="1:5" ht="15" x14ac:dyDescent="0.3">
      <c r="A1751" s="11"/>
      <c r="B1751" s="12"/>
      <c r="C1751" s="11"/>
      <c r="D1751" s="11"/>
      <c r="E1751" s="11"/>
    </row>
    <row r="1752" spans="1:5" ht="15" x14ac:dyDescent="0.3">
      <c r="A1752" s="11"/>
      <c r="B1752" s="12"/>
      <c r="C1752" s="11"/>
      <c r="D1752" s="11"/>
      <c r="E1752" s="11"/>
    </row>
    <row r="1753" spans="1:5" ht="15" x14ac:dyDescent="0.3">
      <c r="A1753" s="11"/>
      <c r="B1753" s="12"/>
      <c r="C1753" s="11"/>
      <c r="D1753" s="11"/>
      <c r="E1753" s="11"/>
    </row>
    <row r="1754" spans="1:5" ht="15" x14ac:dyDescent="0.3">
      <c r="A1754" s="11"/>
      <c r="B1754" s="12"/>
      <c r="C1754" s="11"/>
      <c r="D1754" s="11"/>
      <c r="E1754" s="11"/>
    </row>
    <row r="1755" spans="1:5" ht="15" x14ac:dyDescent="0.3">
      <c r="A1755" s="11"/>
      <c r="B1755" s="12"/>
      <c r="C1755" s="11"/>
      <c r="D1755" s="11"/>
      <c r="E1755" s="11"/>
    </row>
    <row r="1756" spans="1:5" ht="15" x14ac:dyDescent="0.3">
      <c r="A1756" s="11"/>
      <c r="B1756" s="12"/>
      <c r="C1756" s="11"/>
      <c r="D1756" s="11"/>
      <c r="E1756" s="11"/>
    </row>
    <row r="1757" spans="1:5" ht="15" x14ac:dyDescent="0.3">
      <c r="A1757" s="11"/>
      <c r="B1757" s="12"/>
      <c r="C1757" s="11"/>
      <c r="D1757" s="11"/>
      <c r="E1757" s="11"/>
    </row>
    <row r="1758" spans="1:5" ht="15" x14ac:dyDescent="0.3">
      <c r="A1758" s="11"/>
      <c r="B1758" s="12"/>
      <c r="C1758" s="11"/>
      <c r="D1758" s="11"/>
      <c r="E1758" s="11"/>
    </row>
    <row r="1759" spans="1:5" ht="15" x14ac:dyDescent="0.3">
      <c r="A1759" s="11"/>
      <c r="B1759" s="12"/>
      <c r="C1759" s="11"/>
      <c r="D1759" s="11"/>
      <c r="E1759" s="11"/>
    </row>
    <row r="1760" spans="1:5" ht="15" x14ac:dyDescent="0.3">
      <c r="A1760" s="11"/>
      <c r="B1760" s="12"/>
      <c r="C1760" s="11"/>
      <c r="D1760" s="11"/>
      <c r="E1760" s="11"/>
    </row>
    <row r="1761" spans="1:5" ht="15" x14ac:dyDescent="0.3">
      <c r="A1761" s="11"/>
      <c r="B1761" s="12"/>
      <c r="C1761" s="11"/>
      <c r="D1761" s="11"/>
      <c r="E1761" s="11"/>
    </row>
    <row r="1762" spans="1:5" ht="15" x14ac:dyDescent="0.3">
      <c r="A1762" s="11"/>
      <c r="B1762" s="12"/>
      <c r="C1762" s="11"/>
      <c r="D1762" s="11"/>
      <c r="E1762" s="11"/>
    </row>
    <row r="1763" spans="1:5" ht="15" x14ac:dyDescent="0.3">
      <c r="A1763" s="11"/>
      <c r="B1763" s="12"/>
      <c r="C1763" s="11"/>
      <c r="D1763" s="11"/>
      <c r="E1763" s="11"/>
    </row>
    <row r="1764" spans="1:5" ht="15" x14ac:dyDescent="0.3">
      <c r="A1764" s="11"/>
      <c r="B1764" s="12"/>
      <c r="C1764" s="11"/>
      <c r="D1764" s="11"/>
      <c r="E1764" s="11"/>
    </row>
    <row r="1765" spans="1:5" ht="15" x14ac:dyDescent="0.3">
      <c r="A1765" s="11"/>
      <c r="B1765" s="12"/>
      <c r="C1765" s="11"/>
      <c r="D1765" s="11"/>
      <c r="E1765" s="11"/>
    </row>
    <row r="1766" spans="1:5" ht="15" x14ac:dyDescent="0.3">
      <c r="A1766" s="11"/>
      <c r="B1766" s="12"/>
      <c r="C1766" s="11"/>
      <c r="D1766" s="11"/>
      <c r="E1766" s="11"/>
    </row>
    <row r="1767" spans="1:5" ht="15" x14ac:dyDescent="0.3">
      <c r="A1767" s="11"/>
      <c r="B1767" s="12"/>
      <c r="C1767" s="11"/>
      <c r="D1767" s="11"/>
      <c r="E1767" s="11"/>
    </row>
    <row r="1768" spans="1:5" ht="15" x14ac:dyDescent="0.3">
      <c r="A1768" s="11"/>
      <c r="B1768" s="12"/>
      <c r="C1768" s="11"/>
      <c r="D1768" s="11"/>
      <c r="E1768" s="11"/>
    </row>
    <row r="1769" spans="1:5" ht="15" x14ac:dyDescent="0.3">
      <c r="A1769" s="11"/>
      <c r="B1769" s="12"/>
      <c r="C1769" s="11"/>
      <c r="D1769" s="11"/>
      <c r="E1769" s="11"/>
    </row>
    <row r="1770" spans="1:5" ht="15" x14ac:dyDescent="0.3">
      <c r="A1770" s="11"/>
      <c r="B1770" s="12"/>
      <c r="C1770" s="11"/>
      <c r="D1770" s="11"/>
      <c r="E1770" s="11"/>
    </row>
    <row r="1771" spans="1:5" ht="15" x14ac:dyDescent="0.3">
      <c r="A1771" s="11"/>
      <c r="B1771" s="12"/>
      <c r="C1771" s="11"/>
      <c r="D1771" s="11"/>
      <c r="E1771" s="11"/>
    </row>
    <row r="1772" spans="1:5" ht="15" x14ac:dyDescent="0.3">
      <c r="A1772" s="11"/>
      <c r="B1772" s="12"/>
      <c r="C1772" s="11"/>
      <c r="D1772" s="11"/>
      <c r="E1772" s="11"/>
    </row>
    <row r="1773" spans="1:5" ht="15" x14ac:dyDescent="0.3">
      <c r="A1773" s="11"/>
      <c r="B1773" s="12"/>
      <c r="C1773" s="11"/>
      <c r="D1773" s="11"/>
      <c r="E1773" s="11"/>
    </row>
    <row r="1774" spans="1:5" ht="15" x14ac:dyDescent="0.3">
      <c r="A1774" s="11"/>
      <c r="B1774" s="12"/>
      <c r="C1774" s="11"/>
      <c r="D1774" s="11"/>
      <c r="E1774" s="11"/>
    </row>
    <row r="1775" spans="1:5" ht="15" x14ac:dyDescent="0.3">
      <c r="A1775" s="11"/>
      <c r="B1775" s="12"/>
      <c r="C1775" s="11"/>
      <c r="D1775" s="11"/>
      <c r="E1775" s="11"/>
    </row>
    <row r="1776" spans="1:5" ht="15" x14ac:dyDescent="0.3">
      <c r="A1776" s="11"/>
      <c r="B1776" s="12"/>
      <c r="C1776" s="11"/>
      <c r="D1776" s="11"/>
      <c r="E1776" s="11"/>
    </row>
    <row r="1777" spans="1:5" ht="15" x14ac:dyDescent="0.3">
      <c r="A1777" s="11"/>
      <c r="B1777" s="12"/>
      <c r="C1777" s="11"/>
      <c r="D1777" s="11"/>
      <c r="E1777" s="11"/>
    </row>
    <row r="1778" spans="1:5" ht="15" x14ac:dyDescent="0.3">
      <c r="A1778" s="11"/>
      <c r="B1778" s="12"/>
      <c r="C1778" s="11"/>
      <c r="D1778" s="11"/>
      <c r="E1778" s="11"/>
    </row>
    <row r="1779" spans="1:5" ht="15" x14ac:dyDescent="0.3">
      <c r="A1779" s="11"/>
      <c r="B1779" s="12"/>
      <c r="C1779" s="11"/>
      <c r="D1779" s="11"/>
      <c r="E1779" s="11"/>
    </row>
    <row r="1780" spans="1:5" ht="15" x14ac:dyDescent="0.3">
      <c r="A1780" s="11"/>
      <c r="B1780" s="12"/>
      <c r="C1780" s="11"/>
      <c r="D1780" s="11"/>
      <c r="E1780" s="11"/>
    </row>
    <row r="1781" spans="1:5" ht="15" x14ac:dyDescent="0.3">
      <c r="A1781" s="11"/>
      <c r="B1781" s="12"/>
      <c r="C1781" s="11"/>
      <c r="D1781" s="11"/>
      <c r="E1781" s="11"/>
    </row>
    <row r="1782" spans="1:5" ht="15" x14ac:dyDescent="0.3">
      <c r="A1782" s="11"/>
      <c r="B1782" s="12"/>
      <c r="C1782" s="11"/>
      <c r="D1782" s="11"/>
      <c r="E1782" s="11"/>
    </row>
    <row r="1783" spans="1:5" ht="15" x14ac:dyDescent="0.3">
      <c r="A1783" s="11"/>
      <c r="B1783" s="12"/>
      <c r="C1783" s="11"/>
      <c r="D1783" s="11"/>
      <c r="E1783" s="11"/>
    </row>
    <row r="1784" spans="1:5" ht="15" x14ac:dyDescent="0.3">
      <c r="A1784" s="11"/>
      <c r="B1784" s="12"/>
      <c r="C1784" s="11"/>
      <c r="D1784" s="11"/>
      <c r="E1784" s="11"/>
    </row>
    <row r="1785" spans="1:5" ht="15" x14ac:dyDescent="0.3">
      <c r="A1785" s="11"/>
      <c r="B1785" s="12"/>
      <c r="C1785" s="11"/>
      <c r="D1785" s="11"/>
      <c r="E1785" s="11"/>
    </row>
    <row r="1786" spans="1:5" ht="15" x14ac:dyDescent="0.3">
      <c r="A1786" s="11"/>
      <c r="B1786" s="12"/>
      <c r="C1786" s="11"/>
      <c r="D1786" s="11"/>
      <c r="E1786" s="11"/>
    </row>
    <row r="1787" spans="1:5" ht="15" x14ac:dyDescent="0.3">
      <c r="A1787" s="11"/>
      <c r="B1787" s="12"/>
      <c r="C1787" s="11"/>
      <c r="D1787" s="11"/>
      <c r="E1787" s="11"/>
    </row>
    <row r="1788" spans="1:5" ht="15" x14ac:dyDescent="0.3">
      <c r="A1788" s="11"/>
      <c r="B1788" s="12"/>
      <c r="C1788" s="11"/>
      <c r="D1788" s="11"/>
      <c r="E1788" s="11"/>
    </row>
    <row r="1789" spans="1:5" ht="15" x14ac:dyDescent="0.3">
      <c r="A1789" s="11"/>
      <c r="B1789" s="12"/>
      <c r="C1789" s="11"/>
      <c r="D1789" s="11"/>
      <c r="E1789" s="11"/>
    </row>
    <row r="1790" spans="1:5" ht="15" x14ac:dyDescent="0.3">
      <c r="A1790" s="11"/>
      <c r="B1790" s="12"/>
      <c r="C1790" s="11"/>
      <c r="D1790" s="11"/>
      <c r="E1790" s="11"/>
    </row>
    <row r="1791" spans="1:5" ht="15" x14ac:dyDescent="0.3">
      <c r="A1791" s="11"/>
      <c r="B1791" s="12"/>
      <c r="C1791" s="11"/>
      <c r="D1791" s="11"/>
      <c r="E1791" s="11"/>
    </row>
    <row r="1792" spans="1:5" ht="15" x14ac:dyDescent="0.3">
      <c r="A1792" s="11"/>
      <c r="B1792" s="12"/>
      <c r="C1792" s="11"/>
      <c r="D1792" s="11"/>
      <c r="E1792" s="11"/>
    </row>
    <row r="1793" spans="1:5" ht="15" x14ac:dyDescent="0.3">
      <c r="A1793" s="11"/>
      <c r="B1793" s="12"/>
      <c r="C1793" s="11"/>
      <c r="D1793" s="11"/>
      <c r="E1793" s="11"/>
    </row>
    <row r="1794" spans="1:5" ht="15" x14ac:dyDescent="0.3">
      <c r="A1794" s="11"/>
      <c r="B1794" s="12"/>
      <c r="C1794" s="11"/>
      <c r="D1794" s="11"/>
      <c r="E1794" s="11"/>
    </row>
    <row r="1795" spans="1:5" ht="15" x14ac:dyDescent="0.3">
      <c r="A1795" s="11"/>
      <c r="B1795" s="12"/>
      <c r="C1795" s="11"/>
      <c r="D1795" s="11"/>
      <c r="E1795" s="11"/>
    </row>
    <row r="1796" spans="1:5" ht="15" x14ac:dyDescent="0.3">
      <c r="A1796" s="11"/>
      <c r="B1796" s="12"/>
      <c r="C1796" s="11"/>
      <c r="D1796" s="11"/>
      <c r="E1796" s="11"/>
    </row>
    <row r="1797" spans="1:5" ht="15" x14ac:dyDescent="0.3">
      <c r="A1797" s="11"/>
      <c r="B1797" s="12"/>
      <c r="C1797" s="11"/>
      <c r="D1797" s="11"/>
      <c r="E1797" s="11"/>
    </row>
    <row r="1798" spans="1:5" ht="15" x14ac:dyDescent="0.3">
      <c r="A1798" s="11"/>
      <c r="B1798" s="12"/>
      <c r="C1798" s="11"/>
      <c r="D1798" s="11"/>
      <c r="E1798" s="11"/>
    </row>
    <row r="1799" spans="1:5" ht="15" x14ac:dyDescent="0.3">
      <c r="A1799" s="11"/>
      <c r="B1799" s="12"/>
      <c r="C1799" s="11"/>
      <c r="D1799" s="11"/>
      <c r="E1799" s="11"/>
    </row>
    <row r="1800" spans="1:5" ht="15" x14ac:dyDescent="0.3">
      <c r="A1800" s="11"/>
      <c r="B1800" s="12"/>
      <c r="C1800" s="11"/>
      <c r="D1800" s="11"/>
      <c r="E1800" s="11"/>
    </row>
    <row r="1801" spans="1:5" ht="15" x14ac:dyDescent="0.3">
      <c r="A1801" s="11"/>
      <c r="B1801" s="12"/>
      <c r="C1801" s="11"/>
      <c r="D1801" s="11"/>
      <c r="E1801" s="11"/>
    </row>
    <row r="1802" spans="1:5" ht="15" x14ac:dyDescent="0.3">
      <c r="A1802" s="11"/>
      <c r="B1802" s="12"/>
      <c r="C1802" s="11"/>
      <c r="D1802" s="11"/>
      <c r="E1802" s="11"/>
    </row>
    <row r="1803" spans="1:5" ht="15" x14ac:dyDescent="0.3">
      <c r="A1803" s="11"/>
      <c r="B1803" s="12"/>
      <c r="C1803" s="11"/>
      <c r="D1803" s="11"/>
      <c r="E1803" s="11"/>
    </row>
    <row r="1804" spans="1:5" ht="15" x14ac:dyDescent="0.3">
      <c r="A1804" s="11"/>
      <c r="B1804" s="12"/>
      <c r="C1804" s="11"/>
      <c r="D1804" s="11"/>
      <c r="E1804" s="11"/>
    </row>
    <row r="1805" spans="1:5" ht="15" x14ac:dyDescent="0.3">
      <c r="A1805" s="11"/>
      <c r="B1805" s="12"/>
      <c r="C1805" s="11"/>
      <c r="D1805" s="11"/>
      <c r="E1805" s="11"/>
    </row>
    <row r="1806" spans="1:5" ht="15" x14ac:dyDescent="0.3">
      <c r="A1806" s="11"/>
      <c r="B1806" s="12"/>
      <c r="C1806" s="11"/>
      <c r="D1806" s="11"/>
      <c r="E1806" s="11"/>
    </row>
    <row r="1807" spans="1:5" ht="15" x14ac:dyDescent="0.3">
      <c r="A1807" s="11"/>
      <c r="B1807" s="12"/>
      <c r="C1807" s="11"/>
      <c r="D1807" s="11"/>
      <c r="E1807" s="11"/>
    </row>
    <row r="1808" spans="1:5" ht="15" x14ac:dyDescent="0.3">
      <c r="A1808" s="11"/>
      <c r="B1808" s="12"/>
      <c r="C1808" s="11"/>
      <c r="D1808" s="11"/>
      <c r="E1808" s="11"/>
    </row>
    <row r="1809" spans="1:5" ht="15" x14ac:dyDescent="0.3">
      <c r="A1809" s="11"/>
      <c r="B1809" s="12"/>
      <c r="C1809" s="11"/>
      <c r="D1809" s="11"/>
      <c r="E1809" s="11"/>
    </row>
    <row r="1810" spans="1:5" ht="15" x14ac:dyDescent="0.3">
      <c r="A1810" s="11"/>
      <c r="B1810" s="12"/>
      <c r="C1810" s="11"/>
      <c r="D1810" s="11"/>
      <c r="E1810" s="11"/>
    </row>
    <row r="1811" spans="1:5" ht="15" x14ac:dyDescent="0.3">
      <c r="A1811" s="11"/>
      <c r="B1811" s="12"/>
      <c r="C1811" s="11"/>
      <c r="D1811" s="11"/>
      <c r="E1811" s="11"/>
    </row>
    <row r="1812" spans="1:5" ht="15" x14ac:dyDescent="0.3">
      <c r="A1812" s="11"/>
      <c r="B1812" s="12"/>
      <c r="C1812" s="11"/>
      <c r="D1812" s="11"/>
      <c r="E1812" s="11"/>
    </row>
    <row r="1813" spans="1:5" ht="15" x14ac:dyDescent="0.3">
      <c r="A1813" s="11"/>
      <c r="B1813" s="12"/>
      <c r="C1813" s="11"/>
      <c r="D1813" s="11"/>
      <c r="E1813" s="11"/>
    </row>
    <row r="1814" spans="1:5" ht="15" x14ac:dyDescent="0.3">
      <c r="A1814" s="11"/>
      <c r="B1814" s="12"/>
      <c r="C1814" s="11"/>
      <c r="D1814" s="11"/>
      <c r="E1814" s="11"/>
    </row>
    <row r="1815" spans="1:5" ht="15" x14ac:dyDescent="0.3">
      <c r="A1815" s="11"/>
      <c r="B1815" s="12"/>
      <c r="C1815" s="11"/>
      <c r="D1815" s="11"/>
      <c r="E1815" s="11"/>
    </row>
    <row r="1816" spans="1:5" ht="15" x14ac:dyDescent="0.3">
      <c r="A1816" s="11"/>
      <c r="B1816" s="12"/>
      <c r="C1816" s="11"/>
      <c r="D1816" s="11"/>
      <c r="E1816" s="11"/>
    </row>
    <row r="1817" spans="1:5" ht="15" x14ac:dyDescent="0.3">
      <c r="A1817" s="11"/>
      <c r="B1817" s="12"/>
      <c r="C1817" s="11"/>
      <c r="D1817" s="11"/>
      <c r="E1817" s="11"/>
    </row>
    <row r="1818" spans="1:5" ht="15" x14ac:dyDescent="0.3">
      <c r="A1818" s="11"/>
      <c r="B1818" s="12"/>
      <c r="C1818" s="11"/>
      <c r="D1818" s="11"/>
      <c r="E1818" s="11"/>
    </row>
    <row r="1819" spans="1:5" ht="15" x14ac:dyDescent="0.3">
      <c r="A1819" s="11"/>
      <c r="B1819" s="12"/>
      <c r="C1819" s="11"/>
      <c r="D1819" s="11"/>
      <c r="E1819" s="11"/>
    </row>
    <row r="1820" spans="1:5" ht="15" x14ac:dyDescent="0.3">
      <c r="A1820" s="11"/>
      <c r="B1820" s="12"/>
      <c r="C1820" s="11"/>
      <c r="D1820" s="11"/>
      <c r="E1820" s="11"/>
    </row>
    <row r="1821" spans="1:5" ht="15" x14ac:dyDescent="0.3">
      <c r="A1821" s="11"/>
      <c r="B1821" s="12"/>
      <c r="C1821" s="11"/>
      <c r="D1821" s="11"/>
      <c r="E1821" s="11"/>
    </row>
    <row r="1822" spans="1:5" ht="15" x14ac:dyDescent="0.3">
      <c r="A1822" s="11"/>
      <c r="B1822" s="12"/>
      <c r="C1822" s="11"/>
      <c r="D1822" s="11"/>
      <c r="E1822" s="11"/>
    </row>
    <row r="1823" spans="1:5" ht="15" x14ac:dyDescent="0.3">
      <c r="A1823" s="11"/>
      <c r="B1823" s="12"/>
      <c r="C1823" s="11"/>
      <c r="D1823" s="11"/>
      <c r="E1823" s="11"/>
    </row>
    <row r="1824" spans="1:5" ht="15" x14ac:dyDescent="0.3">
      <c r="A1824" s="11"/>
      <c r="B1824" s="12"/>
      <c r="C1824" s="11"/>
      <c r="D1824" s="11"/>
      <c r="E1824" s="11"/>
    </row>
    <row r="1825" spans="1:5" ht="15" x14ac:dyDescent="0.3">
      <c r="A1825" s="11"/>
      <c r="B1825" s="12"/>
      <c r="C1825" s="11"/>
      <c r="D1825" s="11"/>
      <c r="E1825" s="11"/>
    </row>
    <row r="1826" spans="1:5" ht="15" x14ac:dyDescent="0.3">
      <c r="A1826" s="11"/>
      <c r="B1826" s="12"/>
      <c r="C1826" s="11"/>
      <c r="D1826" s="11"/>
      <c r="E1826" s="11"/>
    </row>
    <row r="1827" spans="1:5" ht="15" x14ac:dyDescent="0.3">
      <c r="A1827" s="11"/>
      <c r="B1827" s="12"/>
      <c r="C1827" s="11"/>
      <c r="D1827" s="11"/>
      <c r="E1827" s="11"/>
    </row>
    <row r="1828" spans="1:5" ht="15" x14ac:dyDescent="0.3">
      <c r="A1828" s="11"/>
      <c r="B1828" s="12"/>
      <c r="C1828" s="11"/>
      <c r="D1828" s="11"/>
      <c r="E1828" s="11"/>
    </row>
    <row r="1829" spans="1:5" ht="15" x14ac:dyDescent="0.3">
      <c r="A1829" s="11"/>
      <c r="B1829" s="12"/>
      <c r="C1829" s="11"/>
      <c r="D1829" s="11"/>
      <c r="E1829" s="11"/>
    </row>
    <row r="1830" spans="1:5" ht="15" x14ac:dyDescent="0.3">
      <c r="A1830" s="11"/>
      <c r="B1830" s="12"/>
      <c r="C1830" s="11"/>
      <c r="D1830" s="11"/>
      <c r="E1830" s="11"/>
    </row>
    <row r="1831" spans="1:5" ht="15" x14ac:dyDescent="0.3">
      <c r="A1831" s="11"/>
      <c r="B1831" s="12"/>
      <c r="C1831" s="11"/>
      <c r="D1831" s="11"/>
      <c r="E1831" s="11"/>
    </row>
    <row r="1832" spans="1:5" ht="15" x14ac:dyDescent="0.3">
      <c r="A1832" s="11"/>
      <c r="B1832" s="12"/>
      <c r="C1832" s="11"/>
      <c r="D1832" s="11"/>
      <c r="E1832" s="11"/>
    </row>
    <row r="1833" spans="1:5" ht="15" x14ac:dyDescent="0.3">
      <c r="A1833" s="11"/>
      <c r="B1833" s="12"/>
      <c r="C1833" s="11"/>
      <c r="D1833" s="11"/>
      <c r="E1833" s="11"/>
    </row>
    <row r="1834" spans="1:5" ht="15" x14ac:dyDescent="0.3">
      <c r="A1834" s="11"/>
      <c r="B1834" s="12"/>
      <c r="C1834" s="11"/>
      <c r="D1834" s="11"/>
      <c r="E1834" s="11"/>
    </row>
    <row r="1835" spans="1:5" ht="15" x14ac:dyDescent="0.3">
      <c r="A1835" s="11"/>
      <c r="B1835" s="12"/>
      <c r="C1835" s="11"/>
      <c r="D1835" s="11"/>
      <c r="E1835" s="11"/>
    </row>
    <row r="1836" spans="1:5" ht="15" x14ac:dyDescent="0.3">
      <c r="A1836" s="11"/>
      <c r="B1836" s="12"/>
      <c r="C1836" s="11"/>
      <c r="D1836" s="11"/>
      <c r="E1836" s="11"/>
    </row>
    <row r="1837" spans="1:5" ht="15" x14ac:dyDescent="0.3">
      <c r="A1837" s="11"/>
      <c r="B1837" s="12"/>
      <c r="C1837" s="11"/>
      <c r="D1837" s="11"/>
      <c r="E1837" s="11"/>
    </row>
    <row r="1838" spans="1:5" ht="15" x14ac:dyDescent="0.3">
      <c r="A1838" s="11"/>
      <c r="B1838" s="12"/>
      <c r="C1838" s="11"/>
      <c r="D1838" s="11"/>
      <c r="E1838" s="11"/>
    </row>
    <row r="1839" spans="1:5" ht="15" x14ac:dyDescent="0.3">
      <c r="A1839" s="11"/>
      <c r="B1839" s="12"/>
      <c r="C1839" s="11"/>
      <c r="D1839" s="11"/>
      <c r="E1839" s="11"/>
    </row>
    <row r="1840" spans="1:5" ht="15" x14ac:dyDescent="0.3">
      <c r="A1840" s="11"/>
      <c r="B1840" s="12"/>
      <c r="C1840" s="11"/>
      <c r="D1840" s="11"/>
      <c r="E1840" s="11"/>
    </row>
    <row r="1841" spans="1:5" ht="15" x14ac:dyDescent="0.3">
      <c r="A1841" s="11"/>
      <c r="B1841" s="12"/>
      <c r="C1841" s="11"/>
      <c r="D1841" s="11"/>
      <c r="E1841" s="11"/>
    </row>
    <row r="1842" spans="1:5" ht="15" x14ac:dyDescent="0.3">
      <c r="A1842" s="11"/>
      <c r="B1842" s="12"/>
      <c r="C1842" s="11"/>
      <c r="D1842" s="11"/>
      <c r="E1842" s="11"/>
    </row>
    <row r="1843" spans="1:5" ht="15" x14ac:dyDescent="0.3">
      <c r="A1843" s="11"/>
      <c r="B1843" s="12"/>
      <c r="C1843" s="11"/>
      <c r="D1843" s="11"/>
      <c r="E1843" s="11"/>
    </row>
    <row r="1844" spans="1:5" ht="15" x14ac:dyDescent="0.3">
      <c r="A1844" s="11"/>
      <c r="B1844" s="12"/>
      <c r="C1844" s="11"/>
      <c r="D1844" s="11"/>
      <c r="E1844" s="11"/>
    </row>
    <row r="1845" spans="1:5" ht="15" x14ac:dyDescent="0.3">
      <c r="A1845" s="11"/>
      <c r="B1845" s="12"/>
      <c r="C1845" s="11"/>
      <c r="D1845" s="11"/>
      <c r="E1845" s="11"/>
    </row>
    <row r="1846" spans="1:5" ht="15" x14ac:dyDescent="0.3">
      <c r="A1846" s="11"/>
      <c r="B1846" s="12"/>
      <c r="C1846" s="11"/>
      <c r="D1846" s="11"/>
      <c r="E1846" s="11"/>
    </row>
    <row r="1847" spans="1:5" ht="15" x14ac:dyDescent="0.3">
      <c r="A1847" s="11"/>
      <c r="B1847" s="12"/>
      <c r="C1847" s="11"/>
      <c r="D1847" s="11"/>
      <c r="E1847" s="11"/>
    </row>
    <row r="1848" spans="1:5" ht="15" x14ac:dyDescent="0.3">
      <c r="A1848" s="11"/>
      <c r="B1848" s="12"/>
      <c r="C1848" s="11"/>
      <c r="D1848" s="11"/>
      <c r="E1848" s="11"/>
    </row>
    <row r="1849" spans="1:5" ht="15" x14ac:dyDescent="0.3">
      <c r="A1849" s="11"/>
      <c r="B1849" s="12"/>
      <c r="C1849" s="11"/>
      <c r="D1849" s="11"/>
      <c r="E1849" s="11"/>
    </row>
    <row r="1850" spans="1:5" ht="15" x14ac:dyDescent="0.3">
      <c r="A1850" s="11"/>
      <c r="B1850" s="12"/>
      <c r="C1850" s="11"/>
      <c r="D1850" s="11"/>
      <c r="E1850" s="11"/>
    </row>
    <row r="1851" spans="1:5" ht="15" x14ac:dyDescent="0.3">
      <c r="A1851" s="11"/>
      <c r="B1851" s="12"/>
      <c r="C1851" s="11"/>
      <c r="D1851" s="11"/>
      <c r="E1851" s="11"/>
    </row>
    <row r="1852" spans="1:5" ht="15" x14ac:dyDescent="0.3">
      <c r="A1852" s="11"/>
      <c r="B1852" s="12"/>
      <c r="C1852" s="11"/>
      <c r="D1852" s="11"/>
      <c r="E1852" s="11"/>
    </row>
    <row r="1853" spans="1:5" ht="15" x14ac:dyDescent="0.3">
      <c r="A1853" s="11"/>
      <c r="B1853" s="12"/>
      <c r="C1853" s="11"/>
      <c r="D1853" s="11"/>
      <c r="E1853" s="11"/>
    </row>
    <row r="1854" spans="1:5" ht="15" x14ac:dyDescent="0.3">
      <c r="A1854" s="11"/>
      <c r="B1854" s="12"/>
      <c r="C1854" s="11"/>
      <c r="D1854" s="11"/>
      <c r="E1854" s="11"/>
    </row>
    <row r="1855" spans="1:5" ht="15" x14ac:dyDescent="0.3">
      <c r="A1855" s="11"/>
      <c r="B1855" s="12"/>
      <c r="C1855" s="11"/>
      <c r="D1855" s="11"/>
      <c r="E1855" s="11"/>
    </row>
    <row r="1856" spans="1:5" ht="15" x14ac:dyDescent="0.3">
      <c r="A1856" s="11"/>
      <c r="B1856" s="12"/>
      <c r="C1856" s="11"/>
      <c r="D1856" s="11"/>
      <c r="E1856" s="11"/>
    </row>
    <row r="1857" spans="1:5" ht="15" x14ac:dyDescent="0.3">
      <c r="A1857" s="11"/>
      <c r="B1857" s="12"/>
      <c r="C1857" s="11"/>
      <c r="D1857" s="11"/>
      <c r="E1857" s="11"/>
    </row>
    <row r="1858" spans="1:5" ht="15" x14ac:dyDescent="0.3">
      <c r="A1858" s="11"/>
      <c r="B1858" s="12"/>
      <c r="C1858" s="11"/>
      <c r="D1858" s="11"/>
      <c r="E1858" s="11"/>
    </row>
    <row r="1859" spans="1:5" ht="15" x14ac:dyDescent="0.3">
      <c r="A1859" s="11"/>
      <c r="B1859" s="12"/>
      <c r="C1859" s="11"/>
      <c r="D1859" s="11"/>
      <c r="E1859" s="11"/>
    </row>
    <row r="1860" spans="1:5" ht="15" x14ac:dyDescent="0.3">
      <c r="A1860" s="11"/>
      <c r="B1860" s="12"/>
      <c r="C1860" s="11"/>
      <c r="D1860" s="11"/>
      <c r="E1860" s="11"/>
    </row>
    <row r="1861" spans="1:5" ht="15" x14ac:dyDescent="0.3">
      <c r="A1861" s="11"/>
      <c r="B1861" s="12"/>
      <c r="C1861" s="11"/>
      <c r="D1861" s="11"/>
      <c r="E1861" s="11"/>
    </row>
    <row r="1862" spans="1:5" ht="15" x14ac:dyDescent="0.3">
      <c r="A1862" s="11"/>
      <c r="B1862" s="12"/>
      <c r="C1862" s="11"/>
      <c r="D1862" s="11"/>
      <c r="E1862" s="11"/>
    </row>
    <row r="1863" spans="1:5" ht="15" x14ac:dyDescent="0.3">
      <c r="A1863" s="11"/>
      <c r="B1863" s="12"/>
      <c r="C1863" s="11"/>
      <c r="D1863" s="11"/>
      <c r="E1863" s="11"/>
    </row>
    <row r="1864" spans="1:5" ht="15" x14ac:dyDescent="0.3">
      <c r="A1864" s="11"/>
      <c r="B1864" s="12"/>
      <c r="C1864" s="11"/>
      <c r="D1864" s="11"/>
      <c r="E1864" s="11"/>
    </row>
    <row r="1865" spans="1:5" ht="15" x14ac:dyDescent="0.3">
      <c r="A1865" s="11"/>
      <c r="B1865" s="12"/>
      <c r="C1865" s="11"/>
      <c r="D1865" s="11"/>
      <c r="E1865" s="11"/>
    </row>
    <row r="1866" spans="1:5" ht="15" x14ac:dyDescent="0.3">
      <c r="A1866" s="11"/>
      <c r="B1866" s="12"/>
      <c r="C1866" s="11"/>
      <c r="D1866" s="11"/>
      <c r="E1866" s="11"/>
    </row>
    <row r="1867" spans="1:5" ht="15" x14ac:dyDescent="0.3">
      <c r="A1867" s="11"/>
      <c r="B1867" s="12"/>
      <c r="C1867" s="11"/>
      <c r="D1867" s="11"/>
      <c r="E1867" s="11"/>
    </row>
    <row r="1868" spans="1:5" ht="15" x14ac:dyDescent="0.3">
      <c r="A1868" s="11"/>
      <c r="B1868" s="12"/>
      <c r="C1868" s="11"/>
      <c r="D1868" s="11"/>
      <c r="E1868" s="11"/>
    </row>
    <row r="1869" spans="1:5" ht="15" x14ac:dyDescent="0.3">
      <c r="A1869" s="11"/>
      <c r="B1869" s="12"/>
      <c r="C1869" s="11"/>
      <c r="D1869" s="11"/>
      <c r="E1869" s="11"/>
    </row>
    <row r="1870" spans="1:5" ht="15" x14ac:dyDescent="0.3">
      <c r="A1870" s="11"/>
      <c r="B1870" s="12"/>
      <c r="C1870" s="11"/>
      <c r="D1870" s="11"/>
      <c r="E1870" s="11"/>
    </row>
    <row r="1871" spans="1:5" ht="15" x14ac:dyDescent="0.3">
      <c r="A1871" s="11"/>
      <c r="B1871" s="12"/>
      <c r="C1871" s="11"/>
      <c r="D1871" s="11"/>
      <c r="E1871" s="11"/>
    </row>
    <row r="1872" spans="1:5" ht="15" x14ac:dyDescent="0.3">
      <c r="A1872" s="11"/>
      <c r="B1872" s="12"/>
      <c r="C1872" s="11"/>
      <c r="D1872" s="11"/>
      <c r="E1872" s="11"/>
    </row>
    <row r="1873" spans="1:5" ht="15" x14ac:dyDescent="0.3">
      <c r="A1873" s="11"/>
      <c r="B1873" s="12"/>
      <c r="C1873" s="11"/>
      <c r="D1873" s="11"/>
      <c r="E1873" s="11"/>
    </row>
    <row r="1874" spans="1:5" ht="15" x14ac:dyDescent="0.3">
      <c r="A1874" s="11"/>
      <c r="B1874" s="12"/>
      <c r="C1874" s="11"/>
      <c r="D1874" s="11"/>
      <c r="E1874" s="11"/>
    </row>
    <row r="1875" spans="1:5" ht="15" x14ac:dyDescent="0.3">
      <c r="A1875" s="11"/>
      <c r="B1875" s="12"/>
      <c r="C1875" s="11"/>
      <c r="D1875" s="11"/>
      <c r="E1875" s="11"/>
    </row>
    <row r="1876" spans="1:5" ht="15" x14ac:dyDescent="0.3">
      <c r="A1876" s="11"/>
      <c r="B1876" s="12"/>
      <c r="C1876" s="11"/>
      <c r="D1876" s="11"/>
      <c r="E1876" s="11"/>
    </row>
    <row r="1877" spans="1:5" ht="15" x14ac:dyDescent="0.3">
      <c r="A1877" s="11"/>
      <c r="B1877" s="12"/>
      <c r="C1877" s="11"/>
      <c r="D1877" s="11"/>
      <c r="E1877" s="11"/>
    </row>
    <row r="1878" spans="1:5" ht="15" x14ac:dyDescent="0.3">
      <c r="A1878" s="11"/>
      <c r="B1878" s="12"/>
      <c r="C1878" s="11"/>
      <c r="D1878" s="11"/>
      <c r="E1878" s="11"/>
    </row>
    <row r="1879" spans="1:5" ht="15" x14ac:dyDescent="0.3">
      <c r="A1879" s="11"/>
      <c r="B1879" s="12"/>
      <c r="C1879" s="11"/>
      <c r="D1879" s="11"/>
      <c r="E1879" s="11"/>
    </row>
    <row r="1880" spans="1:5" ht="15" x14ac:dyDescent="0.3">
      <c r="A1880" s="11"/>
      <c r="B1880" s="12"/>
      <c r="C1880" s="11"/>
      <c r="D1880" s="11"/>
      <c r="E1880" s="11"/>
    </row>
    <row r="1881" spans="1:5" ht="15" x14ac:dyDescent="0.3">
      <c r="A1881" s="11"/>
      <c r="B1881" s="12"/>
      <c r="C1881" s="11"/>
      <c r="D1881" s="11"/>
      <c r="E1881" s="11"/>
    </row>
    <row r="1882" spans="1:5" ht="15" x14ac:dyDescent="0.3">
      <c r="A1882" s="11"/>
      <c r="B1882" s="12"/>
      <c r="C1882" s="11"/>
      <c r="D1882" s="11"/>
      <c r="E1882" s="11"/>
    </row>
    <row r="1883" spans="1:5" ht="15" x14ac:dyDescent="0.3">
      <c r="A1883" s="11"/>
      <c r="B1883" s="12"/>
      <c r="C1883" s="11"/>
      <c r="D1883" s="11"/>
      <c r="E1883" s="11"/>
    </row>
    <row r="1884" spans="1:5" ht="15" x14ac:dyDescent="0.3">
      <c r="A1884" s="11"/>
      <c r="B1884" s="12"/>
      <c r="C1884" s="11"/>
      <c r="D1884" s="11"/>
      <c r="E1884" s="11"/>
    </row>
    <row r="1885" spans="1:5" ht="15" x14ac:dyDescent="0.3">
      <c r="A1885" s="11"/>
      <c r="B1885" s="12"/>
      <c r="C1885" s="11"/>
      <c r="D1885" s="11"/>
      <c r="E1885" s="11"/>
    </row>
    <row r="1886" spans="1:5" ht="15" x14ac:dyDescent="0.3">
      <c r="A1886" s="11"/>
      <c r="B1886" s="12"/>
      <c r="C1886" s="11"/>
      <c r="D1886" s="11"/>
      <c r="E1886" s="11"/>
    </row>
    <row r="1887" spans="1:5" ht="15" x14ac:dyDescent="0.3">
      <c r="A1887" s="11"/>
      <c r="B1887" s="12"/>
      <c r="C1887" s="11"/>
      <c r="D1887" s="11"/>
      <c r="E1887" s="11"/>
    </row>
    <row r="1888" spans="1:5" ht="15" x14ac:dyDescent="0.3">
      <c r="A1888" s="11"/>
      <c r="B1888" s="12"/>
      <c r="C1888" s="11"/>
      <c r="D1888" s="11"/>
      <c r="E1888" s="11"/>
    </row>
    <row r="1889" spans="1:5" ht="15" x14ac:dyDescent="0.3">
      <c r="A1889" s="11"/>
      <c r="B1889" s="12"/>
      <c r="C1889" s="11"/>
      <c r="D1889" s="11"/>
      <c r="E1889" s="11"/>
    </row>
    <row r="1890" spans="1:5" ht="15" x14ac:dyDescent="0.3">
      <c r="A1890" s="11"/>
      <c r="B1890" s="12"/>
      <c r="C1890" s="11"/>
      <c r="D1890" s="11"/>
      <c r="E1890" s="11"/>
    </row>
    <row r="1891" spans="1:5" ht="15" x14ac:dyDescent="0.3">
      <c r="A1891" s="11"/>
      <c r="B1891" s="12"/>
      <c r="C1891" s="11"/>
      <c r="D1891" s="11"/>
      <c r="E1891" s="11"/>
    </row>
    <row r="1892" spans="1:5" ht="15" x14ac:dyDescent="0.3">
      <c r="A1892" s="11"/>
      <c r="B1892" s="12"/>
      <c r="C1892" s="11"/>
      <c r="D1892" s="11"/>
      <c r="E1892" s="11"/>
    </row>
    <row r="1893" spans="1:5" ht="15" x14ac:dyDescent="0.3">
      <c r="A1893" s="11"/>
      <c r="B1893" s="12"/>
      <c r="C1893" s="11"/>
      <c r="D1893" s="11"/>
      <c r="E1893" s="11"/>
    </row>
    <row r="1894" spans="1:5" ht="15" x14ac:dyDescent="0.3">
      <c r="A1894" s="11"/>
      <c r="B1894" s="12"/>
      <c r="C1894" s="11"/>
      <c r="D1894" s="11"/>
      <c r="E1894" s="11"/>
    </row>
    <row r="1895" spans="1:5" ht="15" x14ac:dyDescent="0.3">
      <c r="A1895" s="11"/>
      <c r="B1895" s="12"/>
      <c r="C1895" s="11"/>
      <c r="D1895" s="11"/>
      <c r="E1895" s="11"/>
    </row>
    <row r="1896" spans="1:5" ht="15" x14ac:dyDescent="0.3">
      <c r="A1896" s="11"/>
      <c r="B1896" s="12"/>
      <c r="C1896" s="11"/>
      <c r="D1896" s="11"/>
      <c r="E1896" s="11"/>
    </row>
    <row r="1897" spans="1:5" ht="15" x14ac:dyDescent="0.3">
      <c r="A1897" s="11"/>
      <c r="B1897" s="12"/>
      <c r="C1897" s="11"/>
      <c r="D1897" s="11"/>
      <c r="E1897" s="11"/>
    </row>
    <row r="1898" spans="1:5" ht="15" x14ac:dyDescent="0.3">
      <c r="A1898" s="11"/>
      <c r="B1898" s="12"/>
      <c r="C1898" s="11"/>
      <c r="D1898" s="11"/>
      <c r="E1898" s="11"/>
    </row>
    <row r="1899" spans="1:5" ht="15" x14ac:dyDescent="0.3">
      <c r="A1899" s="11"/>
      <c r="B1899" s="12"/>
      <c r="C1899" s="11"/>
      <c r="D1899" s="11"/>
      <c r="E1899" s="11"/>
    </row>
    <row r="1900" spans="1:5" ht="15" x14ac:dyDescent="0.3">
      <c r="A1900" s="11"/>
      <c r="B1900" s="12"/>
      <c r="C1900" s="11"/>
      <c r="D1900" s="11"/>
      <c r="E1900" s="11"/>
    </row>
    <row r="1901" spans="1:5" ht="15" x14ac:dyDescent="0.3">
      <c r="A1901" s="11"/>
      <c r="B1901" s="12"/>
      <c r="C1901" s="11"/>
      <c r="D1901" s="11"/>
      <c r="E1901" s="11"/>
    </row>
    <row r="1902" spans="1:5" ht="15" x14ac:dyDescent="0.3">
      <c r="A1902" s="11"/>
      <c r="B1902" s="12"/>
      <c r="C1902" s="11"/>
      <c r="D1902" s="11"/>
      <c r="E1902" s="11"/>
    </row>
    <row r="1903" spans="1:5" ht="15" x14ac:dyDescent="0.3">
      <c r="A1903" s="11"/>
      <c r="B1903" s="12"/>
      <c r="C1903" s="11"/>
      <c r="D1903" s="11"/>
      <c r="E1903" s="11"/>
    </row>
    <row r="1904" spans="1:5" ht="15" x14ac:dyDescent="0.3">
      <c r="A1904" s="11"/>
      <c r="B1904" s="12"/>
      <c r="C1904" s="11"/>
      <c r="D1904" s="11"/>
      <c r="E1904" s="11"/>
    </row>
    <row r="1905" spans="1:5" ht="15" x14ac:dyDescent="0.3">
      <c r="A1905" s="11"/>
      <c r="B1905" s="12"/>
      <c r="C1905" s="11"/>
      <c r="D1905" s="11"/>
      <c r="E1905" s="11"/>
    </row>
    <row r="1906" spans="1:5" ht="15" x14ac:dyDescent="0.3">
      <c r="A1906" s="11"/>
      <c r="B1906" s="12"/>
      <c r="C1906" s="11"/>
      <c r="D1906" s="11"/>
      <c r="E1906" s="11"/>
    </row>
    <row r="1907" spans="1:5" ht="15" x14ac:dyDescent="0.3">
      <c r="A1907" s="11"/>
      <c r="B1907" s="12"/>
      <c r="C1907" s="11"/>
      <c r="D1907" s="11"/>
      <c r="E1907" s="11"/>
    </row>
    <row r="1908" spans="1:5" ht="15" x14ac:dyDescent="0.3">
      <c r="A1908" s="11"/>
      <c r="B1908" s="12"/>
      <c r="C1908" s="11"/>
      <c r="D1908" s="11"/>
      <c r="E1908" s="11"/>
    </row>
    <row r="1909" spans="1:5" ht="15" x14ac:dyDescent="0.3">
      <c r="A1909" s="11"/>
      <c r="B1909" s="12"/>
      <c r="C1909" s="11"/>
      <c r="D1909" s="11"/>
      <c r="E1909" s="11"/>
    </row>
    <row r="1910" spans="1:5" ht="15" x14ac:dyDescent="0.3">
      <c r="A1910" s="11"/>
      <c r="B1910" s="12"/>
      <c r="C1910" s="11"/>
      <c r="D1910" s="11"/>
      <c r="E1910" s="11"/>
    </row>
    <row r="1911" spans="1:5" ht="15" x14ac:dyDescent="0.3">
      <c r="A1911" s="11"/>
      <c r="B1911" s="12"/>
      <c r="C1911" s="11"/>
      <c r="D1911" s="11"/>
      <c r="E1911" s="11"/>
    </row>
    <row r="1912" spans="1:5" ht="15" x14ac:dyDescent="0.3">
      <c r="A1912" s="11"/>
      <c r="B1912" s="12"/>
      <c r="C1912" s="11"/>
      <c r="D1912" s="11"/>
      <c r="E1912" s="11"/>
    </row>
    <row r="1913" spans="1:5" ht="15" x14ac:dyDescent="0.3">
      <c r="A1913" s="11"/>
      <c r="B1913" s="12"/>
      <c r="C1913" s="11"/>
      <c r="D1913" s="11"/>
      <c r="E1913" s="11"/>
    </row>
    <row r="1914" spans="1:5" ht="15" x14ac:dyDescent="0.3">
      <c r="A1914" s="11"/>
      <c r="B1914" s="12"/>
      <c r="C1914" s="11"/>
      <c r="D1914" s="11"/>
      <c r="E1914" s="11"/>
    </row>
    <row r="1915" spans="1:5" ht="15" x14ac:dyDescent="0.3">
      <c r="A1915" s="11"/>
      <c r="B1915" s="12"/>
      <c r="C1915" s="11"/>
      <c r="D1915" s="11"/>
      <c r="E1915" s="11"/>
    </row>
    <row r="1916" spans="1:5" ht="15" x14ac:dyDescent="0.3">
      <c r="A1916" s="11"/>
      <c r="B1916" s="12"/>
      <c r="C1916" s="11"/>
      <c r="D1916" s="11"/>
      <c r="E1916" s="11"/>
    </row>
    <row r="1917" spans="1:5" ht="15" x14ac:dyDescent="0.3">
      <c r="A1917" s="11"/>
      <c r="B1917" s="12"/>
      <c r="C1917" s="11"/>
      <c r="D1917" s="11"/>
      <c r="E1917" s="11"/>
    </row>
    <row r="1918" spans="1:5" ht="15" x14ac:dyDescent="0.3">
      <c r="A1918" s="11"/>
      <c r="B1918" s="12"/>
      <c r="C1918" s="11"/>
      <c r="D1918" s="11"/>
      <c r="E1918" s="11"/>
    </row>
    <row r="1919" spans="1:5" ht="15" x14ac:dyDescent="0.3">
      <c r="A1919" s="11"/>
      <c r="B1919" s="12"/>
      <c r="C1919" s="11"/>
      <c r="D1919" s="11"/>
      <c r="E1919" s="11"/>
    </row>
    <row r="1920" spans="1:5" ht="15" x14ac:dyDescent="0.3">
      <c r="A1920" s="11"/>
      <c r="B1920" s="12"/>
      <c r="C1920" s="11"/>
      <c r="D1920" s="11"/>
      <c r="E1920" s="11"/>
    </row>
    <row r="1921" spans="1:5" ht="15" x14ac:dyDescent="0.3">
      <c r="A1921" s="11"/>
      <c r="B1921" s="12"/>
      <c r="C1921" s="11"/>
      <c r="D1921" s="11"/>
      <c r="E1921" s="11"/>
    </row>
    <row r="1922" spans="1:5" ht="15" x14ac:dyDescent="0.3">
      <c r="A1922" s="11"/>
      <c r="B1922" s="12"/>
      <c r="C1922" s="11"/>
      <c r="D1922" s="11"/>
      <c r="E1922" s="11"/>
    </row>
    <row r="1923" spans="1:5" ht="15" x14ac:dyDescent="0.3">
      <c r="A1923" s="11"/>
      <c r="B1923" s="12"/>
      <c r="C1923" s="11"/>
      <c r="D1923" s="11"/>
      <c r="E1923" s="11"/>
    </row>
    <row r="1924" spans="1:5" ht="15" x14ac:dyDescent="0.3">
      <c r="A1924" s="11"/>
      <c r="B1924" s="12"/>
      <c r="C1924" s="11"/>
      <c r="D1924" s="11"/>
      <c r="E1924" s="11"/>
    </row>
    <row r="1925" spans="1:5" ht="15" x14ac:dyDescent="0.3">
      <c r="A1925" s="11"/>
      <c r="B1925" s="12"/>
      <c r="C1925" s="11"/>
      <c r="D1925" s="11"/>
      <c r="E1925" s="11"/>
    </row>
    <row r="1926" spans="1:5" ht="15" x14ac:dyDescent="0.3">
      <c r="A1926" s="11"/>
      <c r="B1926" s="12"/>
      <c r="C1926" s="11"/>
      <c r="D1926" s="11"/>
      <c r="E1926" s="11"/>
    </row>
    <row r="1927" spans="1:5" ht="15" x14ac:dyDescent="0.3">
      <c r="A1927" s="11"/>
      <c r="B1927" s="12"/>
      <c r="C1927" s="11"/>
      <c r="D1927" s="11"/>
      <c r="E1927" s="11"/>
    </row>
    <row r="1928" spans="1:5" ht="15" x14ac:dyDescent="0.3">
      <c r="A1928" s="11"/>
      <c r="B1928" s="12"/>
      <c r="C1928" s="11"/>
      <c r="D1928" s="11"/>
      <c r="E1928" s="11"/>
    </row>
    <row r="1929" spans="1:5" ht="15" x14ac:dyDescent="0.3">
      <c r="A1929" s="11"/>
      <c r="B1929" s="12"/>
      <c r="C1929" s="11"/>
      <c r="D1929" s="11"/>
      <c r="E1929" s="11"/>
    </row>
    <row r="1930" spans="1:5" ht="15" x14ac:dyDescent="0.3">
      <c r="A1930" s="11"/>
      <c r="B1930" s="12"/>
      <c r="C1930" s="11"/>
      <c r="D1930" s="11"/>
      <c r="E1930" s="11"/>
    </row>
    <row r="1931" spans="1:5" ht="15" x14ac:dyDescent="0.3">
      <c r="A1931" s="11"/>
      <c r="B1931" s="12"/>
      <c r="C1931" s="11"/>
      <c r="D1931" s="11"/>
      <c r="E1931" s="11"/>
    </row>
    <row r="1932" spans="1:5" ht="15" x14ac:dyDescent="0.3">
      <c r="A1932" s="11"/>
      <c r="B1932" s="12"/>
      <c r="C1932" s="11"/>
      <c r="D1932" s="11"/>
      <c r="E1932" s="11"/>
    </row>
    <row r="1933" spans="1:5" ht="15" x14ac:dyDescent="0.3">
      <c r="A1933" s="11"/>
      <c r="B1933" s="12"/>
      <c r="C1933" s="11"/>
      <c r="D1933" s="11"/>
      <c r="E1933" s="11"/>
    </row>
    <row r="1934" spans="1:5" ht="15" x14ac:dyDescent="0.3">
      <c r="A1934" s="11"/>
      <c r="B1934" s="12"/>
      <c r="C1934" s="11"/>
      <c r="D1934" s="11"/>
      <c r="E1934" s="11"/>
    </row>
    <row r="1935" spans="1:5" ht="15" x14ac:dyDescent="0.3">
      <c r="A1935" s="11"/>
      <c r="B1935" s="12"/>
      <c r="C1935" s="11"/>
      <c r="D1935" s="11"/>
      <c r="E1935" s="11"/>
    </row>
    <row r="1936" spans="1:5" ht="15" x14ac:dyDescent="0.3">
      <c r="A1936" s="11"/>
      <c r="B1936" s="12"/>
      <c r="C1936" s="11"/>
      <c r="D1936" s="11"/>
      <c r="E1936" s="11"/>
    </row>
    <row r="1937" spans="1:5" ht="15" x14ac:dyDescent="0.3">
      <c r="A1937" s="11"/>
      <c r="B1937" s="12"/>
      <c r="C1937" s="11"/>
      <c r="D1937" s="11"/>
      <c r="E1937" s="11"/>
    </row>
    <row r="1938" spans="1:5" ht="15" x14ac:dyDescent="0.3">
      <c r="A1938" s="11"/>
      <c r="B1938" s="12"/>
      <c r="C1938" s="11"/>
      <c r="D1938" s="11"/>
      <c r="E1938" s="11"/>
    </row>
    <row r="1939" spans="1:5" ht="15" x14ac:dyDescent="0.3">
      <c r="A1939" s="11"/>
      <c r="B1939" s="12"/>
      <c r="C1939" s="11"/>
      <c r="D1939" s="11"/>
      <c r="E1939" s="11"/>
    </row>
    <row r="1940" spans="1:5" ht="15" x14ac:dyDescent="0.3">
      <c r="A1940" s="11"/>
      <c r="B1940" s="12"/>
      <c r="C1940" s="11"/>
      <c r="D1940" s="11"/>
      <c r="E1940" s="11"/>
    </row>
    <row r="1941" spans="1:5" ht="15" x14ac:dyDescent="0.3">
      <c r="A1941" s="11"/>
      <c r="B1941" s="12"/>
      <c r="C1941" s="11"/>
      <c r="D1941" s="11"/>
      <c r="E1941" s="11"/>
    </row>
    <row r="1942" spans="1:5" ht="15" x14ac:dyDescent="0.3">
      <c r="A1942" s="11"/>
      <c r="B1942" s="12"/>
      <c r="C1942" s="11"/>
      <c r="D1942" s="11"/>
      <c r="E1942" s="11"/>
    </row>
    <row r="1943" spans="1:5" ht="15" x14ac:dyDescent="0.3">
      <c r="A1943" s="11"/>
      <c r="B1943" s="12"/>
      <c r="C1943" s="11"/>
      <c r="D1943" s="11"/>
      <c r="E1943" s="11"/>
    </row>
    <row r="1944" spans="1:5" ht="15" x14ac:dyDescent="0.3">
      <c r="A1944" s="11"/>
      <c r="B1944" s="12"/>
      <c r="C1944" s="11"/>
      <c r="D1944" s="11"/>
      <c r="E1944" s="11"/>
    </row>
    <row r="1945" spans="1:5" ht="15" x14ac:dyDescent="0.3">
      <c r="A1945" s="11"/>
      <c r="B1945" s="12"/>
      <c r="C1945" s="11"/>
      <c r="D1945" s="11"/>
      <c r="E1945" s="11"/>
    </row>
    <row r="1946" spans="1:5" ht="15" x14ac:dyDescent="0.3">
      <c r="A1946" s="11"/>
      <c r="B1946" s="12"/>
      <c r="C1946" s="11"/>
      <c r="D1946" s="11"/>
      <c r="E1946" s="11"/>
    </row>
    <row r="1947" spans="1:5" ht="15" x14ac:dyDescent="0.3">
      <c r="A1947" s="11"/>
      <c r="B1947" s="12"/>
      <c r="C1947" s="11"/>
      <c r="D1947" s="11"/>
      <c r="E1947" s="11"/>
    </row>
    <row r="1948" spans="1:5" ht="15" x14ac:dyDescent="0.3">
      <c r="A1948" s="11"/>
      <c r="B1948" s="12"/>
      <c r="C1948" s="11"/>
      <c r="D1948" s="11"/>
      <c r="E1948" s="11"/>
    </row>
    <row r="1949" spans="1:5" ht="15" x14ac:dyDescent="0.3">
      <c r="A1949" s="11"/>
      <c r="B1949" s="12"/>
      <c r="C1949" s="11"/>
      <c r="D1949" s="11"/>
      <c r="E1949" s="11"/>
    </row>
    <row r="1950" spans="1:5" ht="15" x14ac:dyDescent="0.3">
      <c r="A1950" s="11"/>
      <c r="B1950" s="12"/>
      <c r="C1950" s="11"/>
      <c r="D1950" s="11"/>
      <c r="E1950" s="11"/>
    </row>
    <row r="1951" spans="1:5" ht="15" x14ac:dyDescent="0.3">
      <c r="A1951" s="11"/>
      <c r="B1951" s="12"/>
      <c r="C1951" s="11"/>
      <c r="D1951" s="11"/>
      <c r="E1951" s="11"/>
    </row>
    <row r="1952" spans="1:5" ht="15" x14ac:dyDescent="0.3">
      <c r="A1952" s="11"/>
      <c r="B1952" s="12"/>
      <c r="C1952" s="11"/>
      <c r="D1952" s="11"/>
      <c r="E1952" s="11"/>
    </row>
    <row r="1953" spans="1:5" ht="15" x14ac:dyDescent="0.3">
      <c r="A1953" s="11"/>
      <c r="B1953" s="12"/>
      <c r="C1953" s="11"/>
      <c r="D1953" s="11"/>
      <c r="E1953" s="11"/>
    </row>
    <row r="1954" spans="1:5" ht="15" x14ac:dyDescent="0.3">
      <c r="A1954" s="11"/>
      <c r="B1954" s="12"/>
      <c r="C1954" s="11"/>
      <c r="D1954" s="11"/>
      <c r="E1954" s="11"/>
    </row>
    <row r="1955" spans="1:5" ht="15" x14ac:dyDescent="0.3">
      <c r="A1955" s="11"/>
      <c r="B1955" s="12"/>
      <c r="C1955" s="11"/>
      <c r="D1955" s="11"/>
      <c r="E1955" s="11"/>
    </row>
    <row r="1956" spans="1:5" ht="15" x14ac:dyDescent="0.3">
      <c r="A1956" s="11"/>
      <c r="B1956" s="12"/>
      <c r="C1956" s="11"/>
      <c r="D1956" s="11"/>
      <c r="E1956" s="11"/>
    </row>
    <row r="1957" spans="1:5" ht="15" x14ac:dyDescent="0.3">
      <c r="A1957" s="11"/>
      <c r="B1957" s="12"/>
      <c r="C1957" s="11"/>
      <c r="D1957" s="11"/>
      <c r="E1957" s="11"/>
    </row>
    <row r="1958" spans="1:5" ht="15" x14ac:dyDescent="0.3">
      <c r="A1958" s="11"/>
      <c r="B1958" s="12"/>
      <c r="C1958" s="11"/>
      <c r="D1958" s="11"/>
      <c r="E1958" s="11"/>
    </row>
    <row r="1959" spans="1:5" ht="15" x14ac:dyDescent="0.3">
      <c r="A1959" s="11"/>
      <c r="B1959" s="12"/>
      <c r="C1959" s="11"/>
      <c r="D1959" s="11"/>
      <c r="E1959" s="11"/>
    </row>
    <row r="1960" spans="1:5" ht="15" x14ac:dyDescent="0.3">
      <c r="A1960" s="11"/>
      <c r="B1960" s="12"/>
      <c r="C1960" s="11"/>
      <c r="D1960" s="11"/>
      <c r="E1960" s="11"/>
    </row>
    <row r="1961" spans="1:5" ht="15" x14ac:dyDescent="0.3">
      <c r="A1961" s="11"/>
      <c r="B1961" s="12"/>
      <c r="C1961" s="11"/>
      <c r="D1961" s="11"/>
      <c r="E1961" s="11"/>
    </row>
    <row r="1962" spans="1:5" ht="15" x14ac:dyDescent="0.3">
      <c r="A1962" s="11"/>
      <c r="B1962" s="12"/>
      <c r="C1962" s="11"/>
      <c r="D1962" s="11"/>
      <c r="E1962" s="11"/>
    </row>
    <row r="1963" spans="1:5" ht="15" x14ac:dyDescent="0.3">
      <c r="A1963" s="11"/>
      <c r="B1963" s="12"/>
      <c r="C1963" s="11"/>
      <c r="D1963" s="11"/>
      <c r="E1963" s="11"/>
    </row>
    <row r="1964" spans="1:5" ht="15" x14ac:dyDescent="0.3">
      <c r="A1964" s="11"/>
      <c r="B1964" s="12"/>
      <c r="C1964" s="11"/>
      <c r="D1964" s="11"/>
      <c r="E1964" s="11"/>
    </row>
    <row r="1965" spans="1:5" ht="15" x14ac:dyDescent="0.3">
      <c r="A1965" s="11"/>
      <c r="B1965" s="12"/>
      <c r="C1965" s="11"/>
      <c r="D1965" s="11"/>
      <c r="E1965" s="11"/>
    </row>
    <row r="1966" spans="1:5" ht="15" x14ac:dyDescent="0.3">
      <c r="A1966" s="11"/>
      <c r="B1966" s="12"/>
      <c r="C1966" s="11"/>
      <c r="D1966" s="11"/>
      <c r="E1966" s="11"/>
    </row>
    <row r="1967" spans="1:5" ht="15" x14ac:dyDescent="0.3">
      <c r="A1967" s="11"/>
      <c r="B1967" s="12"/>
      <c r="C1967" s="11"/>
      <c r="D1967" s="11"/>
      <c r="E1967" s="11"/>
    </row>
    <row r="1968" spans="1:5" ht="15" x14ac:dyDescent="0.3">
      <c r="A1968" s="11"/>
      <c r="B1968" s="12"/>
      <c r="C1968" s="11"/>
      <c r="D1968" s="11"/>
      <c r="E1968" s="11"/>
    </row>
    <row r="1969" spans="1:5" ht="15" x14ac:dyDescent="0.3">
      <c r="A1969" s="11"/>
      <c r="B1969" s="12"/>
      <c r="C1969" s="11"/>
      <c r="D1969" s="11"/>
      <c r="E1969" s="11"/>
    </row>
    <row r="1970" spans="1:5" ht="15" x14ac:dyDescent="0.3">
      <c r="A1970" s="11"/>
      <c r="B1970" s="12"/>
      <c r="C1970" s="11"/>
      <c r="D1970" s="11"/>
      <c r="E1970" s="11"/>
    </row>
    <row r="1971" spans="1:5" ht="15" x14ac:dyDescent="0.3">
      <c r="A1971" s="11"/>
      <c r="B1971" s="12"/>
      <c r="C1971" s="11"/>
      <c r="D1971" s="11"/>
      <c r="E1971" s="11"/>
    </row>
    <row r="1972" spans="1:5" ht="15" x14ac:dyDescent="0.3">
      <c r="A1972" s="11"/>
      <c r="B1972" s="12"/>
      <c r="C1972" s="11"/>
      <c r="D1972" s="11"/>
      <c r="E1972" s="11"/>
    </row>
    <row r="1973" spans="1:5" ht="15" x14ac:dyDescent="0.3">
      <c r="A1973" s="11"/>
      <c r="B1973" s="12"/>
      <c r="C1973" s="11"/>
      <c r="D1973" s="11"/>
      <c r="E1973" s="11"/>
    </row>
    <row r="1974" spans="1:5" ht="15" x14ac:dyDescent="0.3">
      <c r="A1974" s="11"/>
      <c r="B1974" s="12"/>
      <c r="C1974" s="11"/>
      <c r="D1974" s="11"/>
      <c r="E1974" s="11"/>
    </row>
    <row r="1975" spans="1:5" ht="15" x14ac:dyDescent="0.3">
      <c r="A1975" s="11"/>
      <c r="B1975" s="12"/>
      <c r="C1975" s="11"/>
      <c r="D1975" s="11"/>
      <c r="E1975" s="11"/>
    </row>
    <row r="1976" spans="1:5" ht="15" x14ac:dyDescent="0.3">
      <c r="A1976" s="11"/>
      <c r="B1976" s="12"/>
      <c r="C1976" s="11"/>
      <c r="D1976" s="11"/>
      <c r="E1976" s="11"/>
    </row>
    <row r="1977" spans="1:5" ht="15" x14ac:dyDescent="0.3">
      <c r="A1977" s="11"/>
      <c r="B1977" s="12"/>
      <c r="C1977" s="11"/>
      <c r="D1977" s="11"/>
      <c r="E1977" s="11"/>
    </row>
    <row r="1978" spans="1:5" ht="15" x14ac:dyDescent="0.3">
      <c r="A1978" s="11"/>
      <c r="B1978" s="12"/>
      <c r="C1978" s="11"/>
      <c r="D1978" s="11"/>
      <c r="E1978" s="11"/>
    </row>
    <row r="1979" spans="1:5" ht="15" x14ac:dyDescent="0.3">
      <c r="A1979" s="11"/>
      <c r="B1979" s="12"/>
      <c r="C1979" s="11"/>
      <c r="D1979" s="11"/>
      <c r="E1979" s="11"/>
    </row>
    <row r="1980" spans="1:5" ht="15" x14ac:dyDescent="0.3">
      <c r="A1980" s="11"/>
      <c r="B1980" s="12"/>
      <c r="C1980" s="11"/>
      <c r="D1980" s="11"/>
      <c r="E1980" s="11"/>
    </row>
    <row r="1981" spans="1:5" ht="15" x14ac:dyDescent="0.3">
      <c r="A1981" s="11"/>
      <c r="B1981" s="12"/>
      <c r="C1981" s="11"/>
      <c r="D1981" s="11"/>
      <c r="E1981" s="11"/>
    </row>
    <row r="1982" spans="1:5" ht="15" x14ac:dyDescent="0.3">
      <c r="A1982" s="11"/>
      <c r="B1982" s="12"/>
      <c r="C1982" s="11"/>
      <c r="D1982" s="11"/>
      <c r="E1982" s="11"/>
    </row>
    <row r="1983" spans="1:5" ht="15" x14ac:dyDescent="0.3">
      <c r="A1983" s="11"/>
      <c r="B1983" s="12"/>
      <c r="C1983" s="11"/>
      <c r="D1983" s="11"/>
      <c r="E1983" s="11"/>
    </row>
    <row r="1984" spans="1:5" ht="15" x14ac:dyDescent="0.3">
      <c r="A1984" s="11"/>
      <c r="B1984" s="12"/>
      <c r="C1984" s="11"/>
      <c r="D1984" s="11"/>
      <c r="E1984" s="11"/>
    </row>
    <row r="1985" spans="1:5" ht="15" x14ac:dyDescent="0.3">
      <c r="A1985" s="11"/>
      <c r="B1985" s="12"/>
      <c r="C1985" s="11"/>
      <c r="D1985" s="11"/>
      <c r="E1985" s="11"/>
    </row>
    <row r="1986" spans="1:5" ht="15" x14ac:dyDescent="0.3">
      <c r="A1986" s="11"/>
      <c r="B1986" s="12"/>
      <c r="C1986" s="11"/>
      <c r="D1986" s="11"/>
      <c r="E1986" s="11"/>
    </row>
    <row r="1987" spans="1:5" ht="15" x14ac:dyDescent="0.3">
      <c r="A1987" s="11"/>
      <c r="B1987" s="12"/>
      <c r="C1987" s="11"/>
      <c r="D1987" s="11"/>
      <c r="E1987" s="11"/>
    </row>
    <row r="1988" spans="1:5" ht="15" x14ac:dyDescent="0.3">
      <c r="A1988" s="11"/>
      <c r="B1988" s="12"/>
      <c r="C1988" s="11"/>
      <c r="D1988" s="11"/>
      <c r="E1988" s="11"/>
    </row>
    <row r="1989" spans="1:5" ht="15" x14ac:dyDescent="0.3">
      <c r="A1989" s="11"/>
      <c r="B1989" s="12"/>
      <c r="C1989" s="11"/>
      <c r="D1989" s="11"/>
      <c r="E1989" s="11"/>
    </row>
    <row r="1990" spans="1:5" ht="15" x14ac:dyDescent="0.3">
      <c r="A1990" s="11"/>
      <c r="B1990" s="12"/>
      <c r="C1990" s="11"/>
      <c r="D1990" s="11"/>
      <c r="E1990" s="11"/>
    </row>
    <row r="1991" spans="1:5" ht="15" x14ac:dyDescent="0.3">
      <c r="A1991" s="11"/>
      <c r="B1991" s="12"/>
      <c r="C1991" s="11"/>
      <c r="D1991" s="11"/>
      <c r="E1991" s="11"/>
    </row>
    <row r="1992" spans="1:5" ht="15" x14ac:dyDescent="0.3">
      <c r="A1992" s="11"/>
      <c r="B1992" s="12"/>
      <c r="C1992" s="11"/>
      <c r="D1992" s="11"/>
      <c r="E1992" s="11"/>
    </row>
    <row r="1993" spans="1:5" ht="15" x14ac:dyDescent="0.3">
      <c r="A1993" s="11"/>
      <c r="B1993" s="12"/>
      <c r="C1993" s="11"/>
      <c r="D1993" s="11"/>
      <c r="E1993" s="11"/>
    </row>
    <row r="1994" spans="1:5" ht="15" x14ac:dyDescent="0.3">
      <c r="A1994" s="11"/>
      <c r="B1994" s="12"/>
      <c r="C1994" s="11"/>
      <c r="D1994" s="11"/>
      <c r="E1994" s="11"/>
    </row>
    <row r="1995" spans="1:5" ht="15" x14ac:dyDescent="0.3">
      <c r="A1995" s="11"/>
      <c r="B1995" s="12"/>
      <c r="C1995" s="11"/>
      <c r="D1995" s="11"/>
      <c r="E1995" s="11"/>
    </row>
    <row r="1996" spans="1:5" ht="15" x14ac:dyDescent="0.3">
      <c r="A1996" s="11"/>
      <c r="B1996" s="12"/>
      <c r="C1996" s="11"/>
      <c r="D1996" s="11"/>
      <c r="E1996" s="11"/>
    </row>
    <row r="1997" spans="1:5" ht="15" x14ac:dyDescent="0.3">
      <c r="A1997" s="11"/>
      <c r="B1997" s="12"/>
      <c r="C1997" s="11"/>
      <c r="D1997" s="11"/>
      <c r="E1997" s="11"/>
    </row>
    <row r="1998" spans="1:5" ht="15" x14ac:dyDescent="0.3">
      <c r="A1998" s="11"/>
      <c r="B1998" s="12"/>
      <c r="C1998" s="11"/>
      <c r="D1998" s="11"/>
      <c r="E1998" s="11"/>
    </row>
    <row r="1999" spans="1:5" ht="15" x14ac:dyDescent="0.3">
      <c r="A1999" s="11"/>
      <c r="B1999" s="12"/>
      <c r="C1999" s="11"/>
      <c r="D1999" s="11"/>
      <c r="E1999" s="11"/>
    </row>
    <row r="2000" spans="1:5" ht="15" x14ac:dyDescent="0.3">
      <c r="A2000" s="11"/>
      <c r="B2000" s="12"/>
      <c r="C2000" s="11"/>
      <c r="D2000" s="11"/>
      <c r="E2000" s="11"/>
    </row>
    <row r="2001" spans="1:5" ht="15" x14ac:dyDescent="0.3">
      <c r="A2001" s="11"/>
      <c r="B2001" s="12"/>
      <c r="C2001" s="11"/>
      <c r="D2001" s="11"/>
      <c r="E2001" s="11"/>
    </row>
    <row r="2002" spans="1:5" ht="15" x14ac:dyDescent="0.3">
      <c r="A2002" s="11"/>
      <c r="B2002" s="12"/>
      <c r="C2002" s="11"/>
      <c r="D2002" s="11"/>
      <c r="E2002" s="11"/>
    </row>
    <row r="2003" spans="1:5" ht="15" x14ac:dyDescent="0.3">
      <c r="A2003" s="11"/>
      <c r="B2003" s="12"/>
      <c r="C2003" s="11"/>
      <c r="D2003" s="11"/>
      <c r="E2003" s="11"/>
    </row>
    <row r="2004" spans="1:5" ht="15" x14ac:dyDescent="0.3">
      <c r="A2004" s="11"/>
      <c r="B2004" s="12"/>
      <c r="C2004" s="11"/>
      <c r="D2004" s="11"/>
      <c r="E2004" s="11"/>
    </row>
    <row r="2005" spans="1:5" ht="15" x14ac:dyDescent="0.3">
      <c r="A2005" s="11"/>
      <c r="B2005" s="12"/>
      <c r="C2005" s="11"/>
      <c r="D2005" s="11"/>
      <c r="E2005" s="11"/>
    </row>
    <row r="2006" spans="1:5" ht="15" x14ac:dyDescent="0.3">
      <c r="A2006" s="11"/>
      <c r="B2006" s="12"/>
      <c r="C2006" s="11"/>
      <c r="D2006" s="11"/>
      <c r="E2006" s="11"/>
    </row>
    <row r="2007" spans="1:5" ht="15" x14ac:dyDescent="0.3">
      <c r="A2007" s="11"/>
      <c r="B2007" s="12"/>
      <c r="C2007" s="11"/>
      <c r="D2007" s="11"/>
      <c r="E2007" s="11"/>
    </row>
    <row r="2008" spans="1:5" ht="15" x14ac:dyDescent="0.3">
      <c r="A2008" s="11"/>
      <c r="B2008" s="12"/>
      <c r="C2008" s="11"/>
      <c r="D2008" s="11"/>
      <c r="E2008" s="11"/>
    </row>
    <row r="2009" spans="1:5" ht="15" x14ac:dyDescent="0.3">
      <c r="A2009" s="11"/>
      <c r="B2009" s="12"/>
      <c r="C2009" s="11"/>
      <c r="D2009" s="11"/>
      <c r="E2009" s="11"/>
    </row>
    <row r="2010" spans="1:5" ht="15" x14ac:dyDescent="0.3">
      <c r="A2010" s="11"/>
      <c r="B2010" s="12"/>
      <c r="C2010" s="11"/>
      <c r="D2010" s="11"/>
      <c r="E2010" s="11"/>
    </row>
    <row r="2011" spans="1:5" ht="15" x14ac:dyDescent="0.3">
      <c r="A2011" s="11"/>
      <c r="B2011" s="12"/>
      <c r="C2011" s="11"/>
      <c r="D2011" s="11"/>
      <c r="E2011" s="11"/>
    </row>
    <row r="2012" spans="1:5" ht="15" x14ac:dyDescent="0.3">
      <c r="A2012" s="11"/>
      <c r="B2012" s="12"/>
      <c r="C2012" s="11"/>
      <c r="D2012" s="11"/>
      <c r="E2012" s="11"/>
    </row>
    <row r="2013" spans="1:5" ht="15" x14ac:dyDescent="0.3">
      <c r="A2013" s="11"/>
      <c r="B2013" s="12"/>
      <c r="C2013" s="11"/>
      <c r="D2013" s="11"/>
      <c r="E2013" s="11"/>
    </row>
    <row r="2014" spans="1:5" ht="15" x14ac:dyDescent="0.3">
      <c r="A2014" s="11"/>
      <c r="B2014" s="12"/>
      <c r="C2014" s="11"/>
      <c r="D2014" s="11"/>
      <c r="E2014" s="11"/>
    </row>
    <row r="2015" spans="1:5" ht="15" x14ac:dyDescent="0.3">
      <c r="A2015" s="11"/>
      <c r="B2015" s="12"/>
      <c r="C2015" s="11"/>
      <c r="D2015" s="11"/>
      <c r="E2015" s="11"/>
    </row>
    <row r="2016" spans="1:5" ht="15" x14ac:dyDescent="0.3">
      <c r="A2016" s="11"/>
      <c r="B2016" s="12"/>
      <c r="C2016" s="11"/>
      <c r="D2016" s="11"/>
      <c r="E2016" s="11"/>
    </row>
    <row r="2017" spans="1:5" ht="15" x14ac:dyDescent="0.3">
      <c r="A2017" s="11"/>
      <c r="B2017" s="12"/>
      <c r="C2017" s="11"/>
      <c r="D2017" s="11"/>
      <c r="E2017" s="11"/>
    </row>
    <row r="2018" spans="1:5" ht="15" x14ac:dyDescent="0.3">
      <c r="A2018" s="11"/>
      <c r="B2018" s="12"/>
      <c r="C2018" s="11"/>
      <c r="D2018" s="11"/>
      <c r="E2018" s="11"/>
    </row>
    <row r="2019" spans="1:5" ht="15" x14ac:dyDescent="0.3">
      <c r="A2019" s="11"/>
      <c r="B2019" s="12"/>
      <c r="C2019" s="11"/>
      <c r="D2019" s="11"/>
      <c r="E2019" s="11"/>
    </row>
    <row r="2020" spans="1:5" ht="15" x14ac:dyDescent="0.3">
      <c r="A2020" s="11"/>
      <c r="B2020" s="12"/>
      <c r="C2020" s="11"/>
      <c r="D2020" s="11"/>
      <c r="E2020" s="11"/>
    </row>
    <row r="2021" spans="1:5" ht="15" x14ac:dyDescent="0.3">
      <c r="A2021" s="11"/>
      <c r="B2021" s="12"/>
      <c r="C2021" s="11"/>
      <c r="D2021" s="11"/>
      <c r="E2021" s="11"/>
    </row>
    <row r="2022" spans="1:5" ht="15" x14ac:dyDescent="0.3">
      <c r="A2022" s="11"/>
      <c r="B2022" s="12"/>
      <c r="C2022" s="11"/>
      <c r="D2022" s="11"/>
      <c r="E2022" s="11"/>
    </row>
    <row r="2023" spans="1:5" ht="15" x14ac:dyDescent="0.3">
      <c r="A2023" s="11"/>
      <c r="B2023" s="12"/>
      <c r="C2023" s="11"/>
      <c r="D2023" s="11"/>
      <c r="E2023" s="11"/>
    </row>
    <row r="2024" spans="1:5" ht="15" x14ac:dyDescent="0.3">
      <c r="A2024" s="11"/>
      <c r="B2024" s="12"/>
      <c r="C2024" s="11"/>
      <c r="D2024" s="11"/>
      <c r="E2024" s="11"/>
    </row>
    <row r="2025" spans="1:5" ht="15" x14ac:dyDescent="0.3">
      <c r="A2025" s="11"/>
      <c r="B2025" s="12"/>
      <c r="C2025" s="11"/>
      <c r="D2025" s="11"/>
      <c r="E2025" s="11"/>
    </row>
    <row r="2026" spans="1:5" ht="15" x14ac:dyDescent="0.3">
      <c r="A2026" s="11"/>
      <c r="B2026" s="12"/>
      <c r="C2026" s="11"/>
      <c r="D2026" s="11"/>
      <c r="E2026" s="11"/>
    </row>
    <row r="2027" spans="1:5" ht="15" x14ac:dyDescent="0.3">
      <c r="A2027" s="11"/>
      <c r="B2027" s="12"/>
      <c r="C2027" s="11"/>
      <c r="D2027" s="11"/>
      <c r="E2027" s="11"/>
    </row>
    <row r="2028" spans="1:5" ht="15" x14ac:dyDescent="0.3">
      <c r="A2028" s="11"/>
      <c r="B2028" s="12"/>
      <c r="C2028" s="11"/>
      <c r="D2028" s="11"/>
      <c r="E2028" s="11"/>
    </row>
    <row r="2029" spans="1:5" ht="15" x14ac:dyDescent="0.3">
      <c r="A2029" s="11"/>
      <c r="B2029" s="12"/>
      <c r="C2029" s="11"/>
      <c r="D2029" s="11"/>
      <c r="E2029" s="11"/>
    </row>
    <row r="2030" spans="1:5" ht="15" x14ac:dyDescent="0.3">
      <c r="A2030" s="11"/>
      <c r="B2030" s="12"/>
      <c r="C2030" s="11"/>
      <c r="D2030" s="11"/>
      <c r="E2030" s="11"/>
    </row>
    <row r="2031" spans="1:5" ht="15" x14ac:dyDescent="0.3">
      <c r="A2031" s="11"/>
      <c r="B2031" s="12"/>
      <c r="C2031" s="11"/>
      <c r="D2031" s="11"/>
      <c r="E2031" s="11"/>
    </row>
    <row r="2032" spans="1:5" ht="15" x14ac:dyDescent="0.3">
      <c r="A2032" s="11"/>
      <c r="B2032" s="12"/>
      <c r="C2032" s="11"/>
      <c r="D2032" s="11"/>
      <c r="E2032" s="11"/>
    </row>
    <row r="2033" spans="1:5" ht="15" x14ac:dyDescent="0.3">
      <c r="A2033" s="11"/>
      <c r="B2033" s="12"/>
      <c r="C2033" s="11"/>
      <c r="D2033" s="11"/>
      <c r="E2033" s="11"/>
    </row>
    <row r="2034" spans="1:5" ht="15" x14ac:dyDescent="0.3">
      <c r="A2034" s="11"/>
      <c r="B2034" s="12"/>
      <c r="C2034" s="11"/>
      <c r="D2034" s="11"/>
      <c r="E2034" s="11"/>
    </row>
    <row r="2035" spans="1:5" ht="15" x14ac:dyDescent="0.3">
      <c r="A2035" s="11"/>
      <c r="B2035" s="12"/>
      <c r="C2035" s="11"/>
      <c r="D2035" s="11"/>
      <c r="E2035" s="11"/>
    </row>
    <row r="2036" spans="1:5" ht="15" x14ac:dyDescent="0.3">
      <c r="A2036" s="11"/>
      <c r="B2036" s="12"/>
      <c r="C2036" s="11"/>
      <c r="D2036" s="11"/>
      <c r="E2036" s="11"/>
    </row>
    <row r="2037" spans="1:5" ht="15" x14ac:dyDescent="0.3">
      <c r="A2037" s="11"/>
      <c r="B2037" s="12"/>
      <c r="C2037" s="11"/>
      <c r="D2037" s="11"/>
      <c r="E2037" s="11"/>
    </row>
    <row r="2038" spans="1:5" ht="15" x14ac:dyDescent="0.3">
      <c r="A2038" s="11"/>
      <c r="B2038" s="12"/>
      <c r="C2038" s="11"/>
      <c r="D2038" s="11"/>
      <c r="E2038" s="11"/>
    </row>
    <row r="2039" spans="1:5" ht="15" x14ac:dyDescent="0.3">
      <c r="A2039" s="11"/>
      <c r="B2039" s="12"/>
      <c r="C2039" s="11"/>
      <c r="D2039" s="11"/>
      <c r="E2039" s="11"/>
    </row>
    <row r="2040" spans="1:5" ht="15" x14ac:dyDescent="0.3">
      <c r="A2040" s="11"/>
      <c r="B2040" s="12"/>
      <c r="C2040" s="11"/>
      <c r="D2040" s="11"/>
      <c r="E2040" s="11"/>
    </row>
    <row r="2041" spans="1:5" ht="15" x14ac:dyDescent="0.3">
      <c r="A2041" s="11"/>
      <c r="B2041" s="12"/>
      <c r="C2041" s="11"/>
      <c r="D2041" s="11"/>
      <c r="E2041" s="11"/>
    </row>
    <row r="2042" spans="1:5" ht="15" x14ac:dyDescent="0.3">
      <c r="A2042" s="11"/>
      <c r="B2042" s="12"/>
      <c r="C2042" s="11"/>
      <c r="D2042" s="11"/>
      <c r="E2042" s="11"/>
    </row>
    <row r="2043" spans="1:5" ht="15" x14ac:dyDescent="0.3">
      <c r="A2043" s="11"/>
      <c r="B2043" s="12"/>
      <c r="C2043" s="11"/>
      <c r="D2043" s="11"/>
      <c r="E2043" s="11"/>
    </row>
    <row r="2044" spans="1:5" ht="15" x14ac:dyDescent="0.3">
      <c r="A2044" s="11"/>
      <c r="B2044" s="12"/>
      <c r="C2044" s="11"/>
      <c r="D2044" s="11"/>
      <c r="E2044" s="11"/>
    </row>
    <row r="2045" spans="1:5" ht="15" x14ac:dyDescent="0.3">
      <c r="A2045" s="11"/>
      <c r="B2045" s="12"/>
      <c r="C2045" s="11"/>
      <c r="D2045" s="11"/>
      <c r="E2045" s="11"/>
    </row>
    <row r="2046" spans="1:5" ht="15" x14ac:dyDescent="0.3">
      <c r="A2046" s="11"/>
      <c r="B2046" s="12"/>
      <c r="C2046" s="11"/>
      <c r="D2046" s="11"/>
      <c r="E2046" s="11"/>
    </row>
    <row r="2047" spans="1:5" ht="15" x14ac:dyDescent="0.3">
      <c r="A2047" s="11"/>
      <c r="B2047" s="12"/>
      <c r="C2047" s="11"/>
      <c r="D2047" s="11"/>
      <c r="E2047" s="11"/>
    </row>
    <row r="2048" spans="1:5" ht="15" x14ac:dyDescent="0.3">
      <c r="A2048" s="11"/>
      <c r="B2048" s="12"/>
      <c r="C2048" s="11"/>
      <c r="D2048" s="11"/>
      <c r="E2048" s="11"/>
    </row>
    <row r="2049" spans="1:5" ht="15" x14ac:dyDescent="0.3">
      <c r="A2049" s="11"/>
      <c r="B2049" s="12"/>
      <c r="C2049" s="11"/>
      <c r="D2049" s="11"/>
      <c r="E2049" s="11"/>
    </row>
    <row r="2050" spans="1:5" ht="15" x14ac:dyDescent="0.3">
      <c r="A2050" s="11"/>
      <c r="B2050" s="12"/>
      <c r="C2050" s="11"/>
      <c r="D2050" s="11"/>
      <c r="E2050" s="11"/>
    </row>
    <row r="2051" spans="1:5" ht="15" x14ac:dyDescent="0.3">
      <c r="A2051" s="11"/>
      <c r="B2051" s="12"/>
      <c r="C2051" s="11"/>
      <c r="D2051" s="11"/>
      <c r="E2051" s="11"/>
    </row>
    <row r="2052" spans="1:5" ht="15" x14ac:dyDescent="0.3">
      <c r="A2052" s="11"/>
      <c r="B2052" s="12"/>
      <c r="C2052" s="11"/>
      <c r="D2052" s="11"/>
      <c r="E2052" s="11"/>
    </row>
    <row r="2053" spans="1:5" ht="15" x14ac:dyDescent="0.3">
      <c r="A2053" s="11"/>
      <c r="B2053" s="12"/>
      <c r="C2053" s="11"/>
      <c r="D2053" s="11"/>
      <c r="E2053" s="11"/>
    </row>
    <row r="2054" spans="1:5" ht="15" x14ac:dyDescent="0.3">
      <c r="A2054" s="11"/>
      <c r="B2054" s="12"/>
      <c r="C2054" s="11"/>
      <c r="D2054" s="11"/>
      <c r="E2054" s="11"/>
    </row>
    <row r="2055" spans="1:5" ht="15" x14ac:dyDescent="0.3">
      <c r="A2055" s="11"/>
      <c r="B2055" s="12"/>
      <c r="C2055" s="11"/>
      <c r="D2055" s="11"/>
      <c r="E2055" s="11"/>
    </row>
    <row r="2056" spans="1:5" ht="15" x14ac:dyDescent="0.3">
      <c r="A2056" s="11"/>
      <c r="B2056" s="12"/>
      <c r="C2056" s="11"/>
      <c r="D2056" s="11"/>
      <c r="E2056" s="11"/>
    </row>
    <row r="2057" spans="1:5" ht="15" x14ac:dyDescent="0.3">
      <c r="A2057" s="11"/>
      <c r="B2057" s="12"/>
      <c r="C2057" s="11"/>
      <c r="D2057" s="11"/>
      <c r="E2057" s="11"/>
    </row>
    <row r="2058" spans="1:5" ht="15" x14ac:dyDescent="0.3">
      <c r="A2058" s="11"/>
      <c r="B2058" s="12"/>
      <c r="C2058" s="11"/>
      <c r="D2058" s="11"/>
      <c r="E2058" s="11"/>
    </row>
    <row r="2059" spans="1:5" ht="15" x14ac:dyDescent="0.3">
      <c r="A2059" s="11"/>
      <c r="B2059" s="12"/>
      <c r="C2059" s="11"/>
      <c r="D2059" s="11"/>
      <c r="E2059" s="11"/>
    </row>
    <row r="2060" spans="1:5" ht="15" x14ac:dyDescent="0.3">
      <c r="A2060" s="11"/>
      <c r="B2060" s="12"/>
      <c r="C2060" s="11"/>
      <c r="D2060" s="11"/>
      <c r="E2060" s="11"/>
    </row>
    <row r="2061" spans="1:5" ht="15" x14ac:dyDescent="0.3">
      <c r="A2061" s="11"/>
      <c r="B2061" s="12"/>
      <c r="C2061" s="11"/>
      <c r="D2061" s="11"/>
      <c r="E2061" s="11"/>
    </row>
    <row r="2062" spans="1:5" ht="15" x14ac:dyDescent="0.3">
      <c r="A2062" s="11"/>
      <c r="B2062" s="12"/>
      <c r="C2062" s="11"/>
      <c r="D2062" s="11"/>
      <c r="E2062" s="11"/>
    </row>
    <row r="2063" spans="1:5" ht="15" x14ac:dyDescent="0.3">
      <c r="A2063" s="11"/>
      <c r="B2063" s="12"/>
      <c r="C2063" s="11"/>
      <c r="D2063" s="11"/>
      <c r="E2063" s="11"/>
    </row>
    <row r="2064" spans="1:5" ht="15" x14ac:dyDescent="0.3">
      <c r="A2064" s="11"/>
      <c r="B2064" s="12"/>
      <c r="C2064" s="11"/>
      <c r="D2064" s="11"/>
      <c r="E2064" s="11"/>
    </row>
    <row r="2065" spans="1:5" ht="15" x14ac:dyDescent="0.3">
      <c r="A2065" s="11"/>
      <c r="B2065" s="12"/>
      <c r="C2065" s="11"/>
      <c r="D2065" s="11"/>
      <c r="E2065" s="11"/>
    </row>
    <row r="2066" spans="1:5" ht="15" x14ac:dyDescent="0.3">
      <c r="A2066" s="11"/>
      <c r="B2066" s="12"/>
      <c r="C2066" s="11"/>
      <c r="D2066" s="11"/>
      <c r="E2066" s="11"/>
    </row>
    <row r="2067" spans="1:5" ht="15" x14ac:dyDescent="0.3">
      <c r="A2067" s="11"/>
      <c r="B2067" s="12"/>
      <c r="C2067" s="11"/>
      <c r="D2067" s="11"/>
      <c r="E2067" s="11"/>
    </row>
    <row r="2068" spans="1:5" ht="15" x14ac:dyDescent="0.3">
      <c r="A2068" s="11"/>
      <c r="B2068" s="12"/>
      <c r="C2068" s="11"/>
      <c r="D2068" s="11"/>
      <c r="E2068" s="11"/>
    </row>
    <row r="2069" spans="1:5" ht="15" x14ac:dyDescent="0.3">
      <c r="A2069" s="11"/>
      <c r="B2069" s="12"/>
      <c r="C2069" s="11"/>
      <c r="D2069" s="11"/>
      <c r="E2069" s="11"/>
    </row>
    <row r="2070" spans="1:5" ht="15" x14ac:dyDescent="0.3">
      <c r="A2070" s="11"/>
      <c r="B2070" s="12"/>
      <c r="C2070" s="11"/>
      <c r="D2070" s="11"/>
      <c r="E2070" s="11"/>
    </row>
    <row r="2071" spans="1:5" ht="15" x14ac:dyDescent="0.3">
      <c r="A2071" s="11"/>
      <c r="B2071" s="12"/>
      <c r="C2071" s="11"/>
      <c r="D2071" s="11"/>
      <c r="E2071" s="11"/>
    </row>
    <row r="2072" spans="1:5" ht="15" x14ac:dyDescent="0.3">
      <c r="A2072" s="11"/>
      <c r="B2072" s="12"/>
      <c r="C2072" s="11"/>
      <c r="D2072" s="11"/>
      <c r="E2072" s="11"/>
    </row>
    <row r="2073" spans="1:5" ht="15" x14ac:dyDescent="0.3">
      <c r="A2073" s="11"/>
      <c r="B2073" s="12"/>
      <c r="C2073" s="11"/>
      <c r="D2073" s="11"/>
      <c r="E2073" s="11"/>
    </row>
    <row r="2074" spans="1:5" ht="15" x14ac:dyDescent="0.3">
      <c r="A2074" s="11"/>
      <c r="B2074" s="12"/>
      <c r="C2074" s="11"/>
      <c r="D2074" s="11"/>
      <c r="E2074" s="11"/>
    </row>
    <row r="2075" spans="1:5" ht="15" x14ac:dyDescent="0.3">
      <c r="A2075" s="11"/>
      <c r="B2075" s="12"/>
      <c r="C2075" s="11"/>
      <c r="D2075" s="11"/>
      <c r="E2075" s="11"/>
    </row>
    <row r="2076" spans="1:5" ht="15" x14ac:dyDescent="0.3">
      <c r="A2076" s="11"/>
      <c r="B2076" s="12"/>
      <c r="C2076" s="11"/>
      <c r="D2076" s="11"/>
      <c r="E2076" s="11"/>
    </row>
    <row r="2077" spans="1:5" ht="15" x14ac:dyDescent="0.3">
      <c r="A2077" s="11"/>
      <c r="B2077" s="12"/>
      <c r="C2077" s="11"/>
      <c r="D2077" s="11"/>
      <c r="E2077" s="11"/>
    </row>
    <row r="2078" spans="1:5" ht="15" x14ac:dyDescent="0.3">
      <c r="A2078" s="11"/>
      <c r="B2078" s="12"/>
      <c r="C2078" s="11"/>
      <c r="D2078" s="11"/>
      <c r="E2078" s="11"/>
    </row>
    <row r="2079" spans="1:5" ht="15" x14ac:dyDescent="0.3">
      <c r="A2079" s="11"/>
      <c r="B2079" s="12"/>
      <c r="C2079" s="11"/>
      <c r="D2079" s="11"/>
      <c r="E2079" s="11"/>
    </row>
    <row r="2080" spans="1:5" ht="15" x14ac:dyDescent="0.3">
      <c r="A2080" s="11"/>
      <c r="B2080" s="12"/>
      <c r="C2080" s="11"/>
      <c r="D2080" s="11"/>
      <c r="E2080" s="11"/>
    </row>
    <row r="2081" spans="1:5" ht="15" x14ac:dyDescent="0.3">
      <c r="A2081" s="11"/>
      <c r="B2081" s="12"/>
      <c r="C2081" s="11"/>
      <c r="D2081" s="11"/>
      <c r="E2081" s="11"/>
    </row>
    <row r="2082" spans="1:5" ht="15" x14ac:dyDescent="0.3">
      <c r="A2082" s="11"/>
      <c r="B2082" s="12"/>
      <c r="C2082" s="11"/>
      <c r="D2082" s="11"/>
      <c r="E2082" s="11"/>
    </row>
    <row r="2083" spans="1:5" ht="15" x14ac:dyDescent="0.3">
      <c r="A2083" s="11"/>
      <c r="B2083" s="12"/>
      <c r="C2083" s="11"/>
      <c r="D2083" s="11"/>
      <c r="E2083" s="11"/>
    </row>
    <row r="2084" spans="1:5" ht="15" x14ac:dyDescent="0.3">
      <c r="A2084" s="11"/>
      <c r="B2084" s="12"/>
      <c r="C2084" s="11"/>
      <c r="D2084" s="11"/>
      <c r="E2084" s="11"/>
    </row>
    <row r="2085" spans="1:5" ht="15" x14ac:dyDescent="0.3">
      <c r="A2085" s="11"/>
      <c r="B2085" s="12"/>
      <c r="C2085" s="11"/>
      <c r="D2085" s="11"/>
      <c r="E2085" s="11"/>
    </row>
    <row r="2086" spans="1:5" ht="15" x14ac:dyDescent="0.3">
      <c r="A2086" s="11"/>
      <c r="B2086" s="12"/>
      <c r="C2086" s="11"/>
      <c r="D2086" s="11"/>
      <c r="E2086" s="11"/>
    </row>
    <row r="2087" spans="1:5" ht="15" x14ac:dyDescent="0.3">
      <c r="A2087" s="11"/>
      <c r="B2087" s="12"/>
      <c r="C2087" s="11"/>
      <c r="D2087" s="11"/>
      <c r="E2087" s="11"/>
    </row>
    <row r="2088" spans="1:5" ht="15" x14ac:dyDescent="0.3">
      <c r="A2088" s="11"/>
      <c r="B2088" s="12"/>
      <c r="C2088" s="11"/>
      <c r="D2088" s="11"/>
      <c r="E2088" s="11"/>
    </row>
    <row r="2089" spans="1:5" ht="15" x14ac:dyDescent="0.3">
      <c r="A2089" s="11"/>
      <c r="B2089" s="12"/>
      <c r="C2089" s="11"/>
      <c r="D2089" s="11"/>
      <c r="E2089" s="11"/>
    </row>
    <row r="2090" spans="1:5" ht="15" x14ac:dyDescent="0.3">
      <c r="A2090" s="11"/>
      <c r="B2090" s="12"/>
      <c r="C2090" s="11"/>
      <c r="D2090" s="11"/>
      <c r="E2090" s="11"/>
    </row>
    <row r="2091" spans="1:5" ht="15" x14ac:dyDescent="0.3">
      <c r="A2091" s="11"/>
      <c r="B2091" s="12"/>
      <c r="C2091" s="11"/>
      <c r="D2091" s="11"/>
      <c r="E2091" s="11"/>
    </row>
    <row r="2092" spans="1:5" ht="15" x14ac:dyDescent="0.3">
      <c r="A2092" s="11"/>
      <c r="B2092" s="12"/>
      <c r="C2092" s="11"/>
      <c r="D2092" s="11"/>
      <c r="E2092" s="11"/>
    </row>
    <row r="2093" spans="1:5" ht="15" x14ac:dyDescent="0.3">
      <c r="A2093" s="11"/>
      <c r="B2093" s="12"/>
      <c r="C2093" s="11"/>
      <c r="D2093" s="11"/>
      <c r="E2093" s="11"/>
    </row>
    <row r="2094" spans="1:5" ht="15" x14ac:dyDescent="0.3">
      <c r="A2094" s="11"/>
      <c r="B2094" s="12"/>
      <c r="C2094" s="11"/>
      <c r="D2094" s="11"/>
      <c r="E2094" s="11"/>
    </row>
    <row r="2095" spans="1:5" ht="15" x14ac:dyDescent="0.3">
      <c r="A2095" s="11"/>
      <c r="B2095" s="12"/>
      <c r="C2095" s="11"/>
      <c r="D2095" s="11"/>
      <c r="E2095" s="11"/>
    </row>
    <row r="2096" spans="1:5" ht="15" x14ac:dyDescent="0.3">
      <c r="A2096" s="11"/>
      <c r="B2096" s="12"/>
      <c r="C2096" s="11"/>
      <c r="D2096" s="11"/>
      <c r="E2096" s="11"/>
    </row>
    <row r="2097" spans="1:5" ht="15" x14ac:dyDescent="0.3">
      <c r="A2097" s="11"/>
      <c r="B2097" s="12"/>
      <c r="C2097" s="11"/>
      <c r="D2097" s="11"/>
      <c r="E2097" s="11"/>
    </row>
    <row r="2098" spans="1:5" ht="15" x14ac:dyDescent="0.3">
      <c r="A2098" s="11"/>
      <c r="B2098" s="12"/>
      <c r="C2098" s="11"/>
      <c r="D2098" s="11"/>
      <c r="E2098" s="11"/>
    </row>
    <row r="2099" spans="1:5" ht="15" x14ac:dyDescent="0.3">
      <c r="A2099" s="11"/>
      <c r="B2099" s="12"/>
      <c r="C2099" s="11"/>
      <c r="D2099" s="11"/>
      <c r="E2099" s="11"/>
    </row>
    <row r="2100" spans="1:5" ht="15" x14ac:dyDescent="0.3">
      <c r="A2100" s="11"/>
      <c r="B2100" s="12"/>
      <c r="C2100" s="11"/>
      <c r="D2100" s="11"/>
      <c r="E2100" s="11"/>
    </row>
    <row r="2101" spans="1:5" ht="15" x14ac:dyDescent="0.3">
      <c r="A2101" s="11"/>
      <c r="B2101" s="12"/>
      <c r="C2101" s="11"/>
      <c r="D2101" s="11"/>
      <c r="E2101" s="11"/>
    </row>
    <row r="2102" spans="1:5" ht="15" x14ac:dyDescent="0.3">
      <c r="A2102" s="11"/>
      <c r="B2102" s="12"/>
      <c r="C2102" s="11"/>
      <c r="D2102" s="11"/>
      <c r="E2102" s="11"/>
    </row>
    <row r="2103" spans="1:5" ht="15" x14ac:dyDescent="0.3">
      <c r="A2103" s="11"/>
      <c r="B2103" s="12"/>
      <c r="C2103" s="11"/>
      <c r="D2103" s="11"/>
      <c r="E2103" s="11"/>
    </row>
    <row r="2104" spans="1:5" ht="15" x14ac:dyDescent="0.3">
      <c r="A2104" s="11"/>
      <c r="B2104" s="12"/>
      <c r="C2104" s="11"/>
      <c r="D2104" s="11"/>
      <c r="E2104" s="11"/>
    </row>
    <row r="2105" spans="1:5" ht="15" x14ac:dyDescent="0.3">
      <c r="A2105" s="11"/>
      <c r="B2105" s="12"/>
      <c r="C2105" s="11"/>
      <c r="D2105" s="11"/>
      <c r="E2105" s="11"/>
    </row>
    <row r="2106" spans="1:5" ht="15" x14ac:dyDescent="0.3">
      <c r="A2106" s="11"/>
      <c r="B2106" s="12"/>
      <c r="C2106" s="11"/>
      <c r="D2106" s="11"/>
      <c r="E2106" s="11"/>
    </row>
    <row r="2107" spans="1:5" ht="15" x14ac:dyDescent="0.3">
      <c r="A2107" s="11"/>
      <c r="B2107" s="12"/>
      <c r="C2107" s="11"/>
      <c r="D2107" s="11"/>
      <c r="E2107" s="11"/>
    </row>
    <row r="2108" spans="1:5" ht="15" x14ac:dyDescent="0.3">
      <c r="A2108" s="11"/>
      <c r="B2108" s="12"/>
      <c r="C2108" s="11"/>
      <c r="D2108" s="11"/>
      <c r="E2108" s="11"/>
    </row>
    <row r="2109" spans="1:5" ht="15" x14ac:dyDescent="0.3">
      <c r="A2109" s="11"/>
      <c r="B2109" s="12"/>
      <c r="C2109" s="11"/>
      <c r="D2109" s="11"/>
      <c r="E2109" s="11"/>
    </row>
    <row r="2110" spans="1:5" ht="15" x14ac:dyDescent="0.3">
      <c r="A2110" s="11"/>
      <c r="B2110" s="12"/>
      <c r="C2110" s="11"/>
      <c r="D2110" s="11"/>
      <c r="E2110" s="11"/>
    </row>
    <row r="2111" spans="1:5" ht="15" x14ac:dyDescent="0.3">
      <c r="A2111" s="11"/>
      <c r="B2111" s="12"/>
      <c r="C2111" s="11"/>
      <c r="D2111" s="11"/>
      <c r="E2111" s="11"/>
    </row>
    <row r="2112" spans="1:5" ht="15" x14ac:dyDescent="0.3">
      <c r="A2112" s="11"/>
      <c r="B2112" s="12"/>
      <c r="C2112" s="11"/>
      <c r="D2112" s="11"/>
      <c r="E2112" s="11"/>
    </row>
    <row r="2113" spans="1:5" ht="15" x14ac:dyDescent="0.3">
      <c r="A2113" s="11"/>
      <c r="B2113" s="12"/>
      <c r="C2113" s="11"/>
      <c r="D2113" s="11"/>
      <c r="E2113" s="11"/>
    </row>
    <row r="2114" spans="1:5" ht="15" x14ac:dyDescent="0.3">
      <c r="A2114" s="11"/>
      <c r="B2114" s="12"/>
      <c r="C2114" s="11"/>
      <c r="D2114" s="11"/>
      <c r="E2114" s="11"/>
    </row>
    <row r="2115" spans="1:5" ht="15" x14ac:dyDescent="0.3">
      <c r="A2115" s="11"/>
      <c r="B2115" s="12"/>
      <c r="C2115" s="11"/>
      <c r="D2115" s="11"/>
      <c r="E2115" s="11"/>
    </row>
    <row r="2116" spans="1:5" ht="15" x14ac:dyDescent="0.3">
      <c r="A2116" s="11"/>
      <c r="B2116" s="12"/>
      <c r="C2116" s="11"/>
      <c r="D2116" s="11"/>
      <c r="E2116" s="11"/>
    </row>
    <row r="2117" spans="1:5" ht="15" x14ac:dyDescent="0.3">
      <c r="A2117" s="11"/>
      <c r="B2117" s="12"/>
      <c r="C2117" s="11"/>
      <c r="D2117" s="11"/>
      <c r="E2117" s="11"/>
    </row>
    <row r="2118" spans="1:5" ht="15" x14ac:dyDescent="0.3">
      <c r="A2118" s="11"/>
      <c r="B2118" s="12"/>
      <c r="C2118" s="11"/>
      <c r="D2118" s="11"/>
      <c r="E2118" s="11"/>
    </row>
    <row r="2119" spans="1:5" ht="15" x14ac:dyDescent="0.3">
      <c r="A2119" s="11"/>
      <c r="B2119" s="12"/>
      <c r="C2119" s="11"/>
      <c r="D2119" s="11"/>
      <c r="E2119" s="11"/>
    </row>
    <row r="2120" spans="1:5" ht="15" x14ac:dyDescent="0.3">
      <c r="A2120" s="11"/>
      <c r="B2120" s="12"/>
      <c r="C2120" s="11"/>
      <c r="D2120" s="11"/>
      <c r="E2120" s="11"/>
    </row>
    <row r="2121" spans="1:5" ht="15" x14ac:dyDescent="0.3">
      <c r="A2121" s="11"/>
      <c r="B2121" s="12"/>
      <c r="C2121" s="11"/>
      <c r="D2121" s="11"/>
      <c r="E2121" s="11"/>
    </row>
    <row r="2122" spans="1:5" ht="15" x14ac:dyDescent="0.3">
      <c r="A2122" s="11"/>
      <c r="B2122" s="12"/>
      <c r="C2122" s="11"/>
      <c r="D2122" s="11"/>
      <c r="E2122" s="11"/>
    </row>
    <row r="2123" spans="1:5" ht="15" x14ac:dyDescent="0.3">
      <c r="A2123" s="11"/>
      <c r="B2123" s="12"/>
      <c r="C2123" s="11"/>
      <c r="D2123" s="11"/>
      <c r="E2123" s="11"/>
    </row>
    <row r="2124" spans="1:5" ht="15" x14ac:dyDescent="0.3">
      <c r="A2124" s="11"/>
      <c r="B2124" s="12"/>
      <c r="C2124" s="11"/>
      <c r="D2124" s="11"/>
      <c r="E2124" s="11"/>
    </row>
    <row r="2125" spans="1:5" ht="15" x14ac:dyDescent="0.3">
      <c r="A2125" s="11"/>
      <c r="B2125" s="12"/>
      <c r="C2125" s="11"/>
      <c r="D2125" s="11"/>
      <c r="E2125" s="11"/>
    </row>
    <row r="2126" spans="1:5" ht="15" x14ac:dyDescent="0.3">
      <c r="A2126" s="11"/>
      <c r="B2126" s="12"/>
      <c r="C2126" s="11"/>
      <c r="D2126" s="11"/>
      <c r="E2126" s="11"/>
    </row>
    <row r="2127" spans="1:5" ht="15" x14ac:dyDescent="0.3">
      <c r="A2127" s="11"/>
      <c r="B2127" s="12"/>
      <c r="C2127" s="11"/>
      <c r="D2127" s="11"/>
      <c r="E2127" s="11"/>
    </row>
    <row r="2128" spans="1:5" ht="15" x14ac:dyDescent="0.3">
      <c r="A2128" s="11"/>
      <c r="B2128" s="12"/>
      <c r="C2128" s="11"/>
      <c r="D2128" s="11"/>
      <c r="E2128" s="11"/>
    </row>
    <row r="2129" spans="1:5" ht="15" x14ac:dyDescent="0.3">
      <c r="A2129" s="11"/>
      <c r="B2129" s="12"/>
      <c r="C2129" s="11"/>
      <c r="D2129" s="11"/>
      <c r="E2129" s="11"/>
    </row>
    <row r="2130" spans="1:5" ht="15" x14ac:dyDescent="0.3">
      <c r="A2130" s="11"/>
      <c r="B2130" s="12"/>
      <c r="C2130" s="11"/>
      <c r="D2130" s="11"/>
      <c r="E2130" s="11"/>
    </row>
    <row r="2131" spans="1:5" ht="15" x14ac:dyDescent="0.3">
      <c r="A2131" s="11"/>
      <c r="B2131" s="12"/>
      <c r="C2131" s="11"/>
      <c r="D2131" s="11"/>
      <c r="E2131" s="11"/>
    </row>
    <row r="2132" spans="1:5" ht="15" x14ac:dyDescent="0.3">
      <c r="A2132" s="11"/>
      <c r="B2132" s="12"/>
      <c r="C2132" s="11"/>
      <c r="D2132" s="11"/>
      <c r="E2132" s="11"/>
    </row>
    <row r="2133" spans="1:5" ht="15" x14ac:dyDescent="0.3">
      <c r="A2133" s="11"/>
      <c r="B2133" s="12"/>
      <c r="C2133" s="11"/>
      <c r="D2133" s="11"/>
      <c r="E2133" s="11"/>
    </row>
    <row r="2134" spans="1:5" ht="15" x14ac:dyDescent="0.3">
      <c r="A2134" s="11"/>
      <c r="B2134" s="12"/>
      <c r="C2134" s="11"/>
      <c r="D2134" s="11"/>
      <c r="E2134" s="11"/>
    </row>
    <row r="2135" spans="1:5" ht="15" x14ac:dyDescent="0.3">
      <c r="A2135" s="11"/>
      <c r="B2135" s="12"/>
      <c r="C2135" s="11"/>
      <c r="D2135" s="11"/>
      <c r="E2135" s="11"/>
    </row>
    <row r="2136" spans="1:5" ht="15" x14ac:dyDescent="0.3">
      <c r="A2136" s="11"/>
      <c r="B2136" s="12"/>
      <c r="C2136" s="11"/>
      <c r="D2136" s="11"/>
      <c r="E2136" s="11"/>
    </row>
    <row r="2137" spans="1:5" ht="15" x14ac:dyDescent="0.3">
      <c r="A2137" s="11"/>
      <c r="B2137" s="12"/>
      <c r="C2137" s="11"/>
      <c r="D2137" s="11"/>
      <c r="E2137" s="11"/>
    </row>
    <row r="2138" spans="1:5" ht="15" x14ac:dyDescent="0.3">
      <c r="A2138" s="11"/>
      <c r="B2138" s="12"/>
      <c r="C2138" s="11"/>
      <c r="D2138" s="11"/>
      <c r="E2138" s="11"/>
    </row>
    <row r="2139" spans="1:5" ht="15" x14ac:dyDescent="0.3">
      <c r="A2139" s="11"/>
      <c r="B2139" s="12"/>
      <c r="C2139" s="11"/>
      <c r="D2139" s="11"/>
      <c r="E2139" s="11"/>
    </row>
    <row r="2140" spans="1:5" ht="15" x14ac:dyDescent="0.3">
      <c r="A2140" s="11"/>
      <c r="B2140" s="12"/>
      <c r="C2140" s="11"/>
      <c r="D2140" s="11"/>
      <c r="E2140" s="11"/>
    </row>
    <row r="2141" spans="1:5" ht="15" x14ac:dyDescent="0.3">
      <c r="A2141" s="11"/>
      <c r="B2141" s="12"/>
      <c r="C2141" s="11"/>
      <c r="D2141" s="11"/>
      <c r="E2141" s="11"/>
    </row>
    <row r="2142" spans="1:5" ht="15" x14ac:dyDescent="0.3">
      <c r="A2142" s="11"/>
      <c r="B2142" s="12"/>
      <c r="C2142" s="11"/>
      <c r="D2142" s="11"/>
      <c r="E2142" s="11"/>
    </row>
    <row r="2143" spans="1:5" ht="15" x14ac:dyDescent="0.3">
      <c r="A2143" s="11"/>
      <c r="B2143" s="12"/>
      <c r="C2143" s="11"/>
      <c r="D2143" s="11"/>
      <c r="E2143" s="11"/>
    </row>
    <row r="2144" spans="1:5" ht="15" x14ac:dyDescent="0.3">
      <c r="A2144" s="11"/>
      <c r="B2144" s="12"/>
      <c r="C2144" s="11"/>
      <c r="D2144" s="11"/>
      <c r="E2144" s="11"/>
    </row>
    <row r="2145" spans="1:5" ht="15" x14ac:dyDescent="0.3">
      <c r="A2145" s="11"/>
      <c r="B2145" s="12"/>
      <c r="C2145" s="11"/>
      <c r="D2145" s="11"/>
      <c r="E2145" s="11"/>
    </row>
    <row r="2146" spans="1:5" ht="15" x14ac:dyDescent="0.3">
      <c r="A2146" s="11"/>
      <c r="B2146" s="12"/>
      <c r="C2146" s="11"/>
      <c r="D2146" s="11"/>
      <c r="E2146" s="11"/>
    </row>
    <row r="2147" spans="1:5" ht="15" x14ac:dyDescent="0.3">
      <c r="A2147" s="11"/>
      <c r="B2147" s="12"/>
      <c r="C2147" s="11"/>
      <c r="D2147" s="11"/>
      <c r="E2147" s="11"/>
    </row>
    <row r="2148" spans="1:5" ht="15" x14ac:dyDescent="0.3">
      <c r="A2148" s="11"/>
      <c r="B2148" s="12"/>
      <c r="C2148" s="11"/>
      <c r="D2148" s="11"/>
      <c r="E2148" s="11"/>
    </row>
    <row r="2149" spans="1:5" ht="15" x14ac:dyDescent="0.3">
      <c r="A2149" s="11"/>
      <c r="B2149" s="12"/>
      <c r="C2149" s="11"/>
      <c r="D2149" s="11"/>
      <c r="E2149" s="11"/>
    </row>
    <row r="2150" spans="1:5" ht="15" x14ac:dyDescent="0.3">
      <c r="A2150" s="11"/>
      <c r="B2150" s="12"/>
      <c r="C2150" s="11"/>
      <c r="D2150" s="11"/>
      <c r="E2150" s="11"/>
    </row>
    <row r="2151" spans="1:5" ht="15" x14ac:dyDescent="0.3">
      <c r="A2151" s="11"/>
      <c r="B2151" s="12"/>
      <c r="C2151" s="11"/>
      <c r="D2151" s="11"/>
      <c r="E2151" s="11"/>
    </row>
    <row r="2152" spans="1:5" ht="15" x14ac:dyDescent="0.3">
      <c r="A2152" s="11"/>
      <c r="B2152" s="12"/>
      <c r="C2152" s="11"/>
      <c r="D2152" s="11"/>
      <c r="E2152" s="11"/>
    </row>
    <row r="2153" spans="1:5" ht="15" x14ac:dyDescent="0.3">
      <c r="A2153" s="11"/>
      <c r="B2153" s="12"/>
      <c r="C2153" s="11"/>
      <c r="D2153" s="11"/>
      <c r="E2153" s="11"/>
    </row>
    <row r="2154" spans="1:5" ht="15" x14ac:dyDescent="0.3">
      <c r="A2154" s="11"/>
      <c r="B2154" s="12"/>
      <c r="C2154" s="11"/>
      <c r="D2154" s="11"/>
      <c r="E2154" s="11"/>
    </row>
    <row r="2155" spans="1:5" ht="15" x14ac:dyDescent="0.3">
      <c r="A2155" s="11"/>
      <c r="B2155" s="12"/>
      <c r="C2155" s="11"/>
      <c r="D2155" s="11"/>
      <c r="E2155" s="11"/>
    </row>
    <row r="2156" spans="1:5" ht="15" x14ac:dyDescent="0.3">
      <c r="A2156" s="11"/>
      <c r="B2156" s="12"/>
      <c r="C2156" s="11"/>
      <c r="D2156" s="11"/>
      <c r="E2156" s="11"/>
    </row>
    <row r="2157" spans="1:5" ht="15" x14ac:dyDescent="0.3">
      <c r="A2157" s="11"/>
      <c r="B2157" s="12"/>
      <c r="C2157" s="11"/>
      <c r="D2157" s="11"/>
      <c r="E2157" s="11"/>
    </row>
    <row r="2158" spans="1:5" ht="15" x14ac:dyDescent="0.3">
      <c r="A2158" s="11"/>
      <c r="B2158" s="12"/>
      <c r="C2158" s="11"/>
      <c r="D2158" s="11"/>
      <c r="E2158" s="11"/>
    </row>
    <row r="2159" spans="1:5" ht="15" x14ac:dyDescent="0.3">
      <c r="A2159" s="11"/>
      <c r="B2159" s="12"/>
      <c r="C2159" s="11"/>
      <c r="D2159" s="11"/>
      <c r="E2159" s="11"/>
    </row>
    <row r="2160" spans="1:5" ht="15" x14ac:dyDescent="0.3">
      <c r="A2160" s="11"/>
      <c r="B2160" s="12"/>
      <c r="C2160" s="11"/>
      <c r="D2160" s="11"/>
      <c r="E2160" s="11"/>
    </row>
    <row r="2161" spans="1:5" ht="15" x14ac:dyDescent="0.3">
      <c r="A2161" s="11"/>
      <c r="B2161" s="12"/>
      <c r="C2161" s="11"/>
      <c r="D2161" s="11"/>
      <c r="E2161" s="11"/>
    </row>
    <row r="2162" spans="1:5" ht="15" x14ac:dyDescent="0.3">
      <c r="A2162" s="11"/>
      <c r="B2162" s="12"/>
      <c r="C2162" s="11"/>
      <c r="D2162" s="11"/>
      <c r="E2162" s="11"/>
    </row>
    <row r="2163" spans="1:5" ht="15" x14ac:dyDescent="0.3">
      <c r="A2163" s="11"/>
      <c r="B2163" s="12"/>
      <c r="C2163" s="11"/>
      <c r="D2163" s="11"/>
      <c r="E2163" s="11"/>
    </row>
    <row r="2164" spans="1:5" ht="15" x14ac:dyDescent="0.3">
      <c r="A2164" s="11"/>
      <c r="B2164" s="12"/>
      <c r="C2164" s="11"/>
      <c r="D2164" s="11"/>
      <c r="E2164" s="11"/>
    </row>
    <row r="2165" spans="1:5" ht="15" x14ac:dyDescent="0.3">
      <c r="A2165" s="11"/>
      <c r="B2165" s="12"/>
      <c r="C2165" s="11"/>
      <c r="D2165" s="11"/>
      <c r="E2165" s="11"/>
    </row>
    <row r="2166" spans="1:5" ht="15" x14ac:dyDescent="0.3">
      <c r="A2166" s="11"/>
      <c r="B2166" s="12"/>
      <c r="C2166" s="11"/>
      <c r="D2166" s="11"/>
      <c r="E2166" s="11"/>
    </row>
    <row r="2167" spans="1:5" ht="15" x14ac:dyDescent="0.3">
      <c r="A2167" s="11"/>
      <c r="B2167" s="12"/>
      <c r="C2167" s="11"/>
      <c r="D2167" s="11"/>
      <c r="E2167" s="11"/>
    </row>
    <row r="2168" spans="1:5" ht="15" x14ac:dyDescent="0.3">
      <c r="A2168" s="11"/>
      <c r="B2168" s="12"/>
      <c r="C2168" s="11"/>
      <c r="D2168" s="11"/>
      <c r="E2168" s="11"/>
    </row>
    <row r="2169" spans="1:5" ht="15" x14ac:dyDescent="0.3">
      <c r="A2169" s="11"/>
      <c r="B2169" s="12"/>
      <c r="C2169" s="11"/>
      <c r="D2169" s="11"/>
      <c r="E2169" s="11"/>
    </row>
    <row r="2170" spans="1:5" ht="15" x14ac:dyDescent="0.3">
      <c r="A2170" s="11"/>
      <c r="B2170" s="12"/>
      <c r="C2170" s="11"/>
      <c r="D2170" s="11"/>
      <c r="E2170" s="11"/>
    </row>
    <row r="2171" spans="1:5" ht="15" x14ac:dyDescent="0.3">
      <c r="A2171" s="11"/>
      <c r="B2171" s="12"/>
      <c r="C2171" s="11"/>
      <c r="D2171" s="11"/>
      <c r="E2171" s="11"/>
    </row>
    <row r="2172" spans="1:5" ht="15" x14ac:dyDescent="0.3">
      <c r="A2172" s="11"/>
      <c r="B2172" s="12"/>
      <c r="C2172" s="11"/>
      <c r="D2172" s="11"/>
      <c r="E2172" s="11"/>
    </row>
    <row r="2173" spans="1:5" ht="15" x14ac:dyDescent="0.3">
      <c r="A2173" s="11"/>
      <c r="B2173" s="12"/>
      <c r="C2173" s="11"/>
      <c r="D2173" s="11"/>
      <c r="E2173" s="11"/>
    </row>
    <row r="2174" spans="1:5" ht="15" x14ac:dyDescent="0.3">
      <c r="A2174" s="11"/>
      <c r="B2174" s="12"/>
      <c r="C2174" s="11"/>
      <c r="D2174" s="11"/>
      <c r="E2174" s="11"/>
    </row>
    <row r="2175" spans="1:5" ht="15" x14ac:dyDescent="0.3">
      <c r="A2175" s="11"/>
      <c r="B2175" s="12"/>
      <c r="C2175" s="11"/>
      <c r="D2175" s="11"/>
      <c r="E2175" s="11"/>
    </row>
    <row r="2176" spans="1:5" ht="15" x14ac:dyDescent="0.3">
      <c r="A2176" s="11"/>
      <c r="B2176" s="12"/>
      <c r="C2176" s="11"/>
      <c r="D2176" s="11"/>
      <c r="E2176" s="11"/>
    </row>
    <row r="2177" spans="1:5" ht="15" x14ac:dyDescent="0.3">
      <c r="A2177" s="11"/>
      <c r="B2177" s="12"/>
      <c r="C2177" s="11"/>
      <c r="D2177" s="11"/>
      <c r="E2177" s="11"/>
    </row>
    <row r="2178" spans="1:5" ht="15" x14ac:dyDescent="0.3">
      <c r="A2178" s="11"/>
      <c r="B2178" s="12"/>
      <c r="C2178" s="11"/>
      <c r="D2178" s="11"/>
      <c r="E2178" s="11"/>
    </row>
    <row r="2179" spans="1:5" ht="15" x14ac:dyDescent="0.3">
      <c r="A2179" s="11"/>
      <c r="B2179" s="12"/>
      <c r="C2179" s="11"/>
      <c r="D2179" s="11"/>
      <c r="E2179" s="11"/>
    </row>
    <row r="2180" spans="1:5" ht="15" x14ac:dyDescent="0.3">
      <c r="A2180" s="11"/>
      <c r="B2180" s="12"/>
      <c r="C2180" s="11"/>
      <c r="D2180" s="11"/>
      <c r="E2180" s="11"/>
    </row>
    <row r="2181" spans="1:5" ht="15" x14ac:dyDescent="0.3">
      <c r="A2181" s="11"/>
      <c r="B2181" s="12"/>
      <c r="C2181" s="11"/>
      <c r="D2181" s="11"/>
      <c r="E2181" s="11"/>
    </row>
    <row r="2182" spans="1:5" ht="15" x14ac:dyDescent="0.3">
      <c r="A2182" s="11"/>
      <c r="B2182" s="12"/>
      <c r="C2182" s="11"/>
      <c r="D2182" s="11"/>
      <c r="E2182" s="11"/>
    </row>
    <row r="2183" spans="1:5" ht="15" x14ac:dyDescent="0.3">
      <c r="A2183" s="11"/>
      <c r="B2183" s="12"/>
      <c r="C2183" s="11"/>
      <c r="D2183" s="11"/>
      <c r="E2183" s="11"/>
    </row>
    <row r="2184" spans="1:5" ht="15" x14ac:dyDescent="0.3">
      <c r="A2184" s="11"/>
      <c r="B2184" s="12"/>
      <c r="C2184" s="11"/>
      <c r="D2184" s="11"/>
      <c r="E2184" s="11"/>
    </row>
    <row r="2185" spans="1:5" ht="15" x14ac:dyDescent="0.3">
      <c r="A2185" s="11"/>
      <c r="B2185" s="12"/>
      <c r="C2185" s="11"/>
      <c r="D2185" s="11"/>
      <c r="E2185" s="11"/>
    </row>
    <row r="2186" spans="1:5" ht="15" x14ac:dyDescent="0.3">
      <c r="A2186" s="11"/>
      <c r="B2186" s="12"/>
      <c r="C2186" s="11"/>
      <c r="D2186" s="11"/>
      <c r="E2186" s="11"/>
    </row>
    <row r="2187" spans="1:5" ht="15" x14ac:dyDescent="0.3">
      <c r="A2187" s="11"/>
      <c r="B2187" s="12"/>
      <c r="C2187" s="11"/>
      <c r="D2187" s="11"/>
      <c r="E2187" s="11"/>
    </row>
    <row r="2188" spans="1:5" ht="15" x14ac:dyDescent="0.3">
      <c r="A2188" s="11"/>
      <c r="B2188" s="12"/>
      <c r="C2188" s="11"/>
      <c r="D2188" s="11"/>
      <c r="E2188" s="11"/>
    </row>
    <row r="2189" spans="1:5" ht="15" x14ac:dyDescent="0.3">
      <c r="A2189" s="11"/>
      <c r="B2189" s="12"/>
      <c r="C2189" s="11"/>
      <c r="D2189" s="11"/>
      <c r="E2189" s="11"/>
    </row>
    <row r="2190" spans="1:5" ht="15" x14ac:dyDescent="0.3">
      <c r="A2190" s="11"/>
      <c r="B2190" s="12"/>
      <c r="C2190" s="11"/>
      <c r="D2190" s="11"/>
      <c r="E2190" s="11"/>
    </row>
    <row r="2191" spans="1:5" ht="15" x14ac:dyDescent="0.3">
      <c r="A2191" s="11"/>
      <c r="B2191" s="12"/>
      <c r="C2191" s="11"/>
      <c r="D2191" s="11"/>
      <c r="E2191" s="11"/>
    </row>
    <row r="2192" spans="1:5" ht="15" x14ac:dyDescent="0.3">
      <c r="A2192" s="11"/>
      <c r="B2192" s="12"/>
      <c r="C2192" s="11"/>
      <c r="D2192" s="11"/>
      <c r="E2192" s="11"/>
    </row>
    <row r="2193" spans="1:5" ht="15" x14ac:dyDescent="0.3">
      <c r="A2193" s="11"/>
      <c r="B2193" s="12"/>
      <c r="C2193" s="11"/>
      <c r="D2193" s="11"/>
      <c r="E2193" s="11"/>
    </row>
    <row r="2194" spans="1:5" ht="15" x14ac:dyDescent="0.3">
      <c r="A2194" s="11"/>
      <c r="B2194" s="12"/>
      <c r="C2194" s="11"/>
      <c r="D2194" s="11"/>
      <c r="E2194" s="11"/>
    </row>
    <row r="2195" spans="1:5" ht="15" x14ac:dyDescent="0.3">
      <c r="A2195" s="11"/>
      <c r="B2195" s="12"/>
      <c r="C2195" s="11"/>
      <c r="D2195" s="11"/>
      <c r="E2195" s="11"/>
    </row>
    <row r="2196" spans="1:5" ht="15" x14ac:dyDescent="0.3">
      <c r="A2196" s="11"/>
      <c r="B2196" s="12"/>
      <c r="C2196" s="11"/>
      <c r="D2196" s="11"/>
      <c r="E2196" s="11"/>
    </row>
    <row r="2197" spans="1:5" ht="15" x14ac:dyDescent="0.3">
      <c r="A2197" s="11"/>
      <c r="B2197" s="12"/>
      <c r="C2197" s="11"/>
      <c r="D2197" s="11"/>
      <c r="E2197" s="11"/>
    </row>
    <row r="2198" spans="1:5" ht="15" x14ac:dyDescent="0.3">
      <c r="A2198" s="11"/>
      <c r="B2198" s="12"/>
      <c r="C2198" s="11"/>
      <c r="D2198" s="11"/>
      <c r="E2198" s="11"/>
    </row>
    <row r="2199" spans="1:5" ht="15" x14ac:dyDescent="0.3">
      <c r="A2199" s="11"/>
      <c r="B2199" s="12"/>
      <c r="C2199" s="11"/>
      <c r="D2199" s="11"/>
      <c r="E2199" s="11"/>
    </row>
    <row r="2200" spans="1:5" ht="15" x14ac:dyDescent="0.3">
      <c r="A2200" s="11"/>
      <c r="B2200" s="12"/>
      <c r="C2200" s="11"/>
      <c r="D2200" s="11"/>
      <c r="E2200" s="11"/>
    </row>
    <row r="2201" spans="1:5" ht="15" x14ac:dyDescent="0.3">
      <c r="A2201" s="11"/>
      <c r="B2201" s="12"/>
      <c r="C2201" s="11"/>
      <c r="D2201" s="11"/>
      <c r="E2201" s="11"/>
    </row>
    <row r="2202" spans="1:5" ht="15" x14ac:dyDescent="0.3">
      <c r="A2202" s="11"/>
      <c r="B2202" s="12"/>
      <c r="C2202" s="11"/>
      <c r="D2202" s="11"/>
      <c r="E2202" s="11"/>
    </row>
    <row r="2203" spans="1:5" ht="15" x14ac:dyDescent="0.3">
      <c r="A2203" s="11"/>
      <c r="B2203" s="12"/>
      <c r="C2203" s="11"/>
      <c r="D2203" s="11"/>
      <c r="E2203" s="11"/>
    </row>
    <row r="2204" spans="1:5" ht="15" x14ac:dyDescent="0.3">
      <c r="A2204" s="11"/>
      <c r="B2204" s="12"/>
      <c r="C2204" s="11"/>
      <c r="D2204" s="11"/>
      <c r="E2204" s="11"/>
    </row>
    <row r="2205" spans="1:5" ht="15" x14ac:dyDescent="0.3">
      <c r="A2205" s="11"/>
      <c r="B2205" s="12"/>
      <c r="C2205" s="11"/>
      <c r="D2205" s="11"/>
      <c r="E2205" s="11"/>
    </row>
    <row r="2206" spans="1:5" ht="15" x14ac:dyDescent="0.3">
      <c r="A2206" s="11"/>
      <c r="B2206" s="12"/>
      <c r="C2206" s="11"/>
      <c r="D2206" s="11"/>
      <c r="E2206" s="11"/>
    </row>
    <row r="2207" spans="1:5" ht="15" x14ac:dyDescent="0.3">
      <c r="A2207" s="11"/>
      <c r="B2207" s="12"/>
      <c r="C2207" s="11"/>
      <c r="D2207" s="11"/>
      <c r="E2207" s="11"/>
    </row>
    <row r="2208" spans="1:5" ht="15" x14ac:dyDescent="0.3">
      <c r="A2208" s="11"/>
      <c r="B2208" s="12"/>
      <c r="C2208" s="11"/>
      <c r="D2208" s="11"/>
      <c r="E2208" s="11"/>
    </row>
    <row r="2209" spans="1:5" ht="15" x14ac:dyDescent="0.3">
      <c r="A2209" s="11"/>
      <c r="B2209" s="12"/>
      <c r="C2209" s="11"/>
      <c r="D2209" s="11"/>
      <c r="E2209" s="11"/>
    </row>
    <row r="2210" spans="1:5" ht="15" x14ac:dyDescent="0.3">
      <c r="A2210" s="11"/>
      <c r="B2210" s="12"/>
      <c r="C2210" s="11"/>
      <c r="D2210" s="11"/>
      <c r="E2210" s="11"/>
    </row>
    <row r="2211" spans="1:5" ht="15" x14ac:dyDescent="0.3">
      <c r="A2211" s="11"/>
      <c r="B2211" s="12"/>
      <c r="C2211" s="11"/>
      <c r="D2211" s="11"/>
      <c r="E2211" s="11"/>
    </row>
    <row r="2212" spans="1:5" ht="15" x14ac:dyDescent="0.3">
      <c r="A2212" s="11"/>
      <c r="B2212" s="12"/>
      <c r="C2212" s="11"/>
      <c r="D2212" s="11"/>
      <c r="E2212" s="11"/>
    </row>
    <row r="2213" spans="1:5" ht="15" x14ac:dyDescent="0.3">
      <c r="A2213" s="11"/>
      <c r="B2213" s="12"/>
      <c r="C2213" s="11"/>
      <c r="D2213" s="11"/>
      <c r="E2213" s="11"/>
    </row>
    <row r="2214" spans="1:5" ht="15" x14ac:dyDescent="0.3">
      <c r="A2214" s="11"/>
      <c r="B2214" s="12"/>
      <c r="C2214" s="11"/>
      <c r="D2214" s="11"/>
      <c r="E2214" s="11"/>
    </row>
    <row r="2215" spans="1:5" ht="15" x14ac:dyDescent="0.3">
      <c r="A2215" s="11"/>
      <c r="B2215" s="12"/>
      <c r="C2215" s="11"/>
      <c r="D2215" s="11"/>
      <c r="E2215" s="11"/>
    </row>
    <row r="2216" spans="1:5" ht="15" x14ac:dyDescent="0.3">
      <c r="A2216" s="11"/>
      <c r="B2216" s="12"/>
      <c r="C2216" s="11"/>
      <c r="D2216" s="11"/>
      <c r="E2216" s="11"/>
    </row>
    <row r="2217" spans="1:5" ht="15" x14ac:dyDescent="0.3">
      <c r="A2217" s="11"/>
      <c r="B2217" s="12"/>
      <c r="C2217" s="11"/>
      <c r="D2217" s="11"/>
      <c r="E2217" s="11"/>
    </row>
    <row r="2218" spans="1:5" ht="15" x14ac:dyDescent="0.3">
      <c r="A2218" s="11"/>
      <c r="B2218" s="12"/>
      <c r="C2218" s="11"/>
      <c r="D2218" s="11"/>
      <c r="E2218" s="11"/>
    </row>
    <row r="2219" spans="1:5" ht="15" x14ac:dyDescent="0.3">
      <c r="A2219" s="11"/>
      <c r="B2219" s="12"/>
      <c r="C2219" s="11"/>
      <c r="D2219" s="11"/>
      <c r="E2219" s="11"/>
    </row>
    <row r="2220" spans="1:5" ht="15" x14ac:dyDescent="0.3">
      <c r="A2220" s="11"/>
      <c r="B2220" s="12"/>
      <c r="C2220" s="11"/>
      <c r="D2220" s="11"/>
      <c r="E2220" s="11"/>
    </row>
    <row r="2221" spans="1:5" ht="15" x14ac:dyDescent="0.3">
      <c r="A2221" s="11"/>
      <c r="B2221" s="12"/>
      <c r="C2221" s="11"/>
      <c r="D2221" s="11"/>
      <c r="E2221" s="11"/>
    </row>
    <row r="2222" spans="1:5" ht="15" x14ac:dyDescent="0.3">
      <c r="A2222" s="11"/>
      <c r="B2222" s="12"/>
      <c r="C2222" s="11"/>
      <c r="D2222" s="11"/>
      <c r="E2222" s="11"/>
    </row>
    <row r="2223" spans="1:5" ht="15" x14ac:dyDescent="0.3">
      <c r="A2223" s="11"/>
      <c r="B2223" s="12"/>
      <c r="C2223" s="11"/>
      <c r="D2223" s="11"/>
      <c r="E2223" s="11"/>
    </row>
    <row r="2224" spans="1:5" ht="15" x14ac:dyDescent="0.3">
      <c r="A2224" s="11"/>
      <c r="B2224" s="12"/>
      <c r="C2224" s="11"/>
      <c r="D2224" s="11"/>
      <c r="E2224" s="11"/>
    </row>
    <row r="2225" spans="1:5" ht="15" x14ac:dyDescent="0.3">
      <c r="A2225" s="11"/>
      <c r="B2225" s="12"/>
      <c r="C2225" s="11"/>
      <c r="D2225" s="11"/>
      <c r="E2225" s="11"/>
    </row>
    <row r="2226" spans="1:5" ht="15" x14ac:dyDescent="0.3">
      <c r="A2226" s="11"/>
      <c r="B2226" s="12"/>
      <c r="C2226" s="11"/>
      <c r="D2226" s="11"/>
      <c r="E2226" s="11"/>
    </row>
    <row r="2227" spans="1:5" ht="15" x14ac:dyDescent="0.3">
      <c r="A2227" s="11"/>
      <c r="B2227" s="12"/>
      <c r="C2227" s="11"/>
      <c r="D2227" s="11"/>
      <c r="E2227" s="11"/>
    </row>
    <row r="2228" spans="1:5" ht="15" x14ac:dyDescent="0.3">
      <c r="A2228" s="11"/>
      <c r="B2228" s="12"/>
      <c r="C2228" s="11"/>
      <c r="D2228" s="11"/>
      <c r="E2228" s="11"/>
    </row>
    <row r="2229" spans="1:5" ht="15" x14ac:dyDescent="0.3">
      <c r="A2229" s="11"/>
      <c r="B2229" s="12"/>
      <c r="C2229" s="11"/>
      <c r="D2229" s="11"/>
      <c r="E2229" s="11"/>
    </row>
    <row r="2230" spans="1:5" ht="15" x14ac:dyDescent="0.3">
      <c r="A2230" s="11"/>
      <c r="B2230" s="12"/>
      <c r="C2230" s="11"/>
      <c r="D2230" s="11"/>
      <c r="E2230" s="11"/>
    </row>
    <row r="2231" spans="1:5" ht="15" x14ac:dyDescent="0.3">
      <c r="A2231" s="11"/>
      <c r="B2231" s="12"/>
      <c r="C2231" s="11"/>
      <c r="D2231" s="11"/>
      <c r="E2231" s="11"/>
    </row>
    <row r="2232" spans="1:5" ht="15" x14ac:dyDescent="0.3">
      <c r="A2232" s="11"/>
      <c r="B2232" s="12"/>
      <c r="C2232" s="11"/>
      <c r="D2232" s="11"/>
      <c r="E2232" s="11"/>
    </row>
    <row r="2233" spans="1:5" ht="15" x14ac:dyDescent="0.3">
      <c r="A2233" s="11"/>
      <c r="B2233" s="12"/>
      <c r="C2233" s="11"/>
      <c r="D2233" s="11"/>
      <c r="E2233" s="11"/>
    </row>
    <row r="2234" spans="1:5" ht="15" x14ac:dyDescent="0.3">
      <c r="A2234" s="11"/>
      <c r="B2234" s="12"/>
      <c r="C2234" s="11"/>
      <c r="D2234" s="11"/>
      <c r="E2234" s="11"/>
    </row>
    <row r="2235" spans="1:5" ht="15" x14ac:dyDescent="0.3">
      <c r="A2235" s="11"/>
      <c r="B2235" s="12"/>
      <c r="C2235" s="11"/>
      <c r="D2235" s="11"/>
      <c r="E2235" s="11"/>
    </row>
    <row r="2236" spans="1:5" ht="15" x14ac:dyDescent="0.3">
      <c r="A2236" s="11"/>
      <c r="B2236" s="12"/>
      <c r="C2236" s="11"/>
      <c r="D2236" s="11"/>
      <c r="E2236" s="11"/>
    </row>
    <row r="2237" spans="1:5" ht="15" x14ac:dyDescent="0.3">
      <c r="A2237" s="11"/>
      <c r="B2237" s="12"/>
      <c r="C2237" s="11"/>
      <c r="D2237" s="11"/>
      <c r="E2237" s="11"/>
    </row>
    <row r="2238" spans="1:5" ht="15" x14ac:dyDescent="0.3">
      <c r="A2238" s="11"/>
      <c r="B2238" s="12"/>
      <c r="C2238" s="11"/>
      <c r="D2238" s="11"/>
      <c r="E2238" s="11"/>
    </row>
    <row r="2239" spans="1:5" ht="15" x14ac:dyDescent="0.3">
      <c r="A2239" s="11"/>
      <c r="B2239" s="12"/>
      <c r="C2239" s="11"/>
      <c r="D2239" s="11"/>
      <c r="E2239" s="11"/>
    </row>
    <row r="2240" spans="1:5" ht="15" x14ac:dyDescent="0.3">
      <c r="A2240" s="11"/>
      <c r="B2240" s="12"/>
      <c r="C2240" s="11"/>
      <c r="D2240" s="11"/>
      <c r="E2240" s="11"/>
    </row>
    <row r="2241" spans="1:5" ht="15" x14ac:dyDescent="0.3">
      <c r="A2241" s="11"/>
      <c r="B2241" s="12"/>
      <c r="C2241" s="11"/>
      <c r="D2241" s="11"/>
      <c r="E2241" s="11"/>
    </row>
    <row r="2242" spans="1:5" ht="15" x14ac:dyDescent="0.3">
      <c r="A2242" s="11"/>
      <c r="B2242" s="12"/>
      <c r="C2242" s="11"/>
      <c r="D2242" s="11"/>
      <c r="E2242" s="11"/>
    </row>
    <row r="2243" spans="1:5" ht="15" x14ac:dyDescent="0.3">
      <c r="A2243" s="11"/>
      <c r="B2243" s="12"/>
      <c r="C2243" s="11"/>
      <c r="D2243" s="11"/>
      <c r="E2243" s="11"/>
    </row>
    <row r="2244" spans="1:5" ht="15" x14ac:dyDescent="0.3">
      <c r="A2244" s="11"/>
      <c r="B2244" s="12"/>
      <c r="C2244" s="11"/>
      <c r="D2244" s="11"/>
      <c r="E2244" s="11"/>
    </row>
    <row r="2245" spans="1:5" ht="15" x14ac:dyDescent="0.3">
      <c r="A2245" s="11"/>
      <c r="B2245" s="12"/>
      <c r="C2245" s="11"/>
      <c r="D2245" s="11"/>
      <c r="E2245" s="11"/>
    </row>
    <row r="2246" spans="1:5" ht="15" x14ac:dyDescent="0.3">
      <c r="A2246" s="11"/>
      <c r="B2246" s="12"/>
      <c r="C2246" s="11"/>
      <c r="D2246" s="11"/>
      <c r="E2246" s="11"/>
    </row>
    <row r="2247" spans="1:5" ht="15" x14ac:dyDescent="0.3">
      <c r="A2247" s="11"/>
      <c r="B2247" s="12"/>
      <c r="C2247" s="11"/>
      <c r="D2247" s="11"/>
      <c r="E2247" s="11"/>
    </row>
    <row r="2248" spans="1:5" ht="15" x14ac:dyDescent="0.3">
      <c r="A2248" s="11"/>
      <c r="B2248" s="12"/>
      <c r="C2248" s="11"/>
      <c r="D2248" s="11"/>
      <c r="E2248" s="11"/>
    </row>
    <row r="2249" spans="1:5" ht="15" x14ac:dyDescent="0.3">
      <c r="A2249" s="11"/>
      <c r="B2249" s="12"/>
      <c r="C2249" s="11"/>
      <c r="D2249" s="11"/>
      <c r="E2249" s="11"/>
    </row>
    <row r="2250" spans="1:5" ht="15" x14ac:dyDescent="0.3">
      <c r="A2250" s="11"/>
      <c r="B2250" s="12"/>
      <c r="C2250" s="11"/>
      <c r="D2250" s="11"/>
      <c r="E2250" s="11"/>
    </row>
    <row r="2251" spans="1:5" ht="15" x14ac:dyDescent="0.3">
      <c r="A2251" s="11"/>
      <c r="B2251" s="12"/>
      <c r="C2251" s="11"/>
      <c r="D2251" s="11"/>
      <c r="E2251" s="11"/>
    </row>
    <row r="2252" spans="1:5" ht="15" x14ac:dyDescent="0.3">
      <c r="A2252" s="11"/>
      <c r="B2252" s="12"/>
      <c r="C2252" s="11"/>
      <c r="D2252" s="11"/>
      <c r="E2252" s="11"/>
    </row>
    <row r="2253" spans="1:5" ht="15" x14ac:dyDescent="0.3">
      <c r="A2253" s="11"/>
      <c r="B2253" s="12"/>
      <c r="C2253" s="11"/>
      <c r="D2253" s="11"/>
      <c r="E2253" s="11"/>
    </row>
    <row r="2254" spans="1:5" ht="15" x14ac:dyDescent="0.3">
      <c r="A2254" s="11"/>
      <c r="B2254" s="12"/>
      <c r="C2254" s="11"/>
      <c r="D2254" s="11"/>
      <c r="E2254" s="11"/>
    </row>
    <row r="2255" spans="1:5" ht="15" x14ac:dyDescent="0.3">
      <c r="A2255" s="11"/>
      <c r="B2255" s="12"/>
      <c r="C2255" s="11"/>
      <c r="D2255" s="11"/>
      <c r="E2255" s="11"/>
    </row>
    <row r="2256" spans="1:5" ht="15" x14ac:dyDescent="0.3">
      <c r="A2256" s="11"/>
      <c r="B2256" s="12"/>
      <c r="C2256" s="11"/>
      <c r="D2256" s="11"/>
      <c r="E2256" s="11"/>
    </row>
    <row r="2257" spans="1:5" ht="15" x14ac:dyDescent="0.3">
      <c r="A2257" s="11"/>
      <c r="B2257" s="12"/>
      <c r="C2257" s="11"/>
      <c r="D2257" s="11"/>
      <c r="E2257" s="11"/>
    </row>
    <row r="2258" spans="1:5" ht="15" x14ac:dyDescent="0.3">
      <c r="A2258" s="11"/>
      <c r="B2258" s="12"/>
      <c r="C2258" s="11"/>
      <c r="D2258" s="11"/>
      <c r="E2258" s="11"/>
    </row>
    <row r="2259" spans="1:5" ht="15" x14ac:dyDescent="0.3">
      <c r="A2259" s="11"/>
      <c r="B2259" s="12"/>
      <c r="C2259" s="11"/>
      <c r="D2259" s="11"/>
      <c r="E2259" s="11"/>
    </row>
    <row r="2260" spans="1:5" ht="15" x14ac:dyDescent="0.3">
      <c r="A2260" s="11"/>
      <c r="B2260" s="12"/>
      <c r="C2260" s="11"/>
      <c r="D2260" s="11"/>
      <c r="E2260" s="11"/>
    </row>
    <row r="2261" spans="1:5" ht="15" x14ac:dyDescent="0.3">
      <c r="A2261" s="11"/>
      <c r="B2261" s="12"/>
      <c r="C2261" s="11"/>
      <c r="D2261" s="11"/>
      <c r="E2261" s="11"/>
    </row>
    <row r="2262" spans="1:5" ht="15" x14ac:dyDescent="0.3">
      <c r="A2262" s="11"/>
      <c r="B2262" s="12"/>
      <c r="C2262" s="11"/>
      <c r="D2262" s="11"/>
      <c r="E2262" s="11"/>
    </row>
    <row r="2263" spans="1:5" ht="15" x14ac:dyDescent="0.3">
      <c r="A2263" s="11"/>
      <c r="B2263" s="12"/>
      <c r="C2263" s="11"/>
      <c r="D2263" s="11"/>
      <c r="E2263" s="11"/>
    </row>
    <row r="2264" spans="1:5" ht="15" x14ac:dyDescent="0.3">
      <c r="A2264" s="11"/>
      <c r="B2264" s="12"/>
      <c r="C2264" s="11"/>
      <c r="D2264" s="11"/>
      <c r="E2264" s="11"/>
    </row>
    <row r="2265" spans="1:5" ht="15" x14ac:dyDescent="0.3">
      <c r="A2265" s="11"/>
      <c r="B2265" s="12"/>
      <c r="C2265" s="11"/>
      <c r="D2265" s="11"/>
      <c r="E2265" s="11"/>
    </row>
    <row r="2266" spans="1:5" ht="15" x14ac:dyDescent="0.3">
      <c r="A2266" s="11"/>
      <c r="B2266" s="12"/>
      <c r="C2266" s="11"/>
      <c r="D2266" s="11"/>
      <c r="E2266" s="11"/>
    </row>
    <row r="2267" spans="1:5" ht="15" x14ac:dyDescent="0.3">
      <c r="A2267" s="11"/>
      <c r="B2267" s="12"/>
      <c r="C2267" s="11"/>
      <c r="D2267" s="11"/>
      <c r="E2267" s="11"/>
    </row>
    <row r="2268" spans="1:5" ht="15" x14ac:dyDescent="0.3">
      <c r="A2268" s="11"/>
      <c r="B2268" s="12"/>
      <c r="C2268" s="11"/>
      <c r="D2268" s="11"/>
      <c r="E2268" s="11"/>
    </row>
    <row r="2269" spans="1:5" ht="15" x14ac:dyDescent="0.3">
      <c r="A2269" s="11"/>
      <c r="B2269" s="12"/>
      <c r="C2269" s="11"/>
      <c r="D2269" s="11"/>
      <c r="E2269" s="11"/>
    </row>
    <row r="2270" spans="1:5" ht="15" x14ac:dyDescent="0.3">
      <c r="A2270" s="11"/>
      <c r="B2270" s="12"/>
      <c r="C2270" s="11"/>
      <c r="D2270" s="11"/>
      <c r="E2270" s="11"/>
    </row>
    <row r="2271" spans="1:5" ht="15" x14ac:dyDescent="0.3">
      <c r="A2271" s="11"/>
      <c r="B2271" s="12"/>
      <c r="C2271" s="11"/>
      <c r="D2271" s="11"/>
      <c r="E2271" s="11"/>
    </row>
    <row r="2272" spans="1:5" ht="15" x14ac:dyDescent="0.3">
      <c r="A2272" s="11"/>
      <c r="B2272" s="12"/>
      <c r="C2272" s="11"/>
      <c r="D2272" s="11"/>
      <c r="E2272" s="11"/>
    </row>
    <row r="2273" spans="1:5" ht="15" x14ac:dyDescent="0.3">
      <c r="A2273" s="11"/>
      <c r="B2273" s="12"/>
      <c r="C2273" s="11"/>
      <c r="D2273" s="11"/>
      <c r="E2273" s="11"/>
    </row>
    <row r="2274" spans="1:5" ht="15" x14ac:dyDescent="0.3">
      <c r="A2274" s="11"/>
      <c r="B2274" s="12"/>
      <c r="C2274" s="11"/>
      <c r="D2274" s="11"/>
      <c r="E2274" s="11"/>
    </row>
    <row r="2275" spans="1:5" ht="15" x14ac:dyDescent="0.3">
      <c r="A2275" s="11"/>
      <c r="B2275" s="12"/>
      <c r="C2275" s="11"/>
      <c r="D2275" s="11"/>
      <c r="E2275" s="11"/>
    </row>
    <row r="2276" spans="1:5" ht="15" x14ac:dyDescent="0.3">
      <c r="A2276" s="11"/>
      <c r="B2276" s="12"/>
      <c r="C2276" s="11"/>
      <c r="D2276" s="11"/>
      <c r="E2276" s="11"/>
    </row>
    <row r="2277" spans="1:5" ht="15" x14ac:dyDescent="0.3">
      <c r="A2277" s="11"/>
      <c r="B2277" s="12"/>
      <c r="C2277" s="11"/>
      <c r="D2277" s="11"/>
      <c r="E2277" s="11"/>
    </row>
    <row r="2278" spans="1:5" ht="15" x14ac:dyDescent="0.3">
      <c r="A2278" s="11"/>
      <c r="B2278" s="12"/>
      <c r="C2278" s="11"/>
      <c r="D2278" s="11"/>
      <c r="E2278" s="11"/>
    </row>
    <row r="2279" spans="1:5" ht="15" x14ac:dyDescent="0.3">
      <c r="A2279" s="11"/>
      <c r="B2279" s="12"/>
      <c r="C2279" s="11"/>
      <c r="D2279" s="11"/>
      <c r="E2279" s="11"/>
    </row>
    <row r="2280" spans="1:5" ht="15" x14ac:dyDescent="0.3">
      <c r="A2280" s="11"/>
      <c r="B2280" s="12"/>
      <c r="C2280" s="11"/>
      <c r="D2280" s="11"/>
      <c r="E2280" s="11"/>
    </row>
    <row r="2281" spans="1:5" ht="15" x14ac:dyDescent="0.3">
      <c r="A2281" s="11"/>
      <c r="B2281" s="12"/>
      <c r="C2281" s="11"/>
      <c r="D2281" s="11"/>
      <c r="E2281" s="11"/>
    </row>
    <row r="2282" spans="1:5" ht="15" x14ac:dyDescent="0.3">
      <c r="A2282" s="11"/>
      <c r="B2282" s="12"/>
      <c r="C2282" s="11"/>
      <c r="D2282" s="11"/>
      <c r="E2282" s="11"/>
    </row>
    <row r="2283" spans="1:5" ht="15" x14ac:dyDescent="0.3">
      <c r="A2283" s="11"/>
      <c r="B2283" s="12"/>
      <c r="C2283" s="11"/>
      <c r="D2283" s="11"/>
      <c r="E2283" s="11"/>
    </row>
    <row r="2284" spans="1:5" ht="15" x14ac:dyDescent="0.3">
      <c r="A2284" s="11"/>
      <c r="B2284" s="12"/>
      <c r="C2284" s="11"/>
      <c r="D2284" s="11"/>
      <c r="E2284" s="11"/>
    </row>
    <row r="2285" spans="1:5" ht="15" x14ac:dyDescent="0.3">
      <c r="A2285" s="11"/>
      <c r="B2285" s="12"/>
      <c r="C2285" s="11"/>
      <c r="D2285" s="11"/>
      <c r="E2285" s="11"/>
    </row>
    <row r="2286" spans="1:5" ht="15" x14ac:dyDescent="0.3">
      <c r="A2286" s="11"/>
      <c r="B2286" s="12"/>
      <c r="C2286" s="11"/>
      <c r="D2286" s="11"/>
      <c r="E2286" s="11"/>
    </row>
    <row r="2287" spans="1:5" ht="15" x14ac:dyDescent="0.3">
      <c r="A2287" s="11"/>
      <c r="B2287" s="12"/>
      <c r="C2287" s="11"/>
      <c r="D2287" s="11"/>
      <c r="E2287" s="11"/>
    </row>
    <row r="2288" spans="1:5" ht="15" x14ac:dyDescent="0.3">
      <c r="A2288" s="11"/>
      <c r="B2288" s="12"/>
      <c r="C2288" s="11"/>
      <c r="D2288" s="11"/>
      <c r="E2288" s="11"/>
    </row>
    <row r="2289" spans="1:5" ht="15" x14ac:dyDescent="0.3">
      <c r="A2289" s="11"/>
      <c r="B2289" s="12"/>
      <c r="C2289" s="11"/>
      <c r="D2289" s="11"/>
      <c r="E2289" s="11"/>
    </row>
    <row r="2290" spans="1:5" ht="15" x14ac:dyDescent="0.3">
      <c r="A2290" s="11"/>
      <c r="B2290" s="12"/>
      <c r="C2290" s="11"/>
      <c r="D2290" s="11"/>
      <c r="E2290" s="11"/>
    </row>
    <row r="2291" spans="1:5" ht="15" x14ac:dyDescent="0.3">
      <c r="A2291" s="11"/>
      <c r="B2291" s="12"/>
      <c r="C2291" s="11"/>
      <c r="D2291" s="11"/>
      <c r="E2291" s="11"/>
    </row>
    <row r="2292" spans="1:5" ht="15" x14ac:dyDescent="0.3">
      <c r="A2292" s="11"/>
      <c r="B2292" s="12"/>
      <c r="C2292" s="11"/>
      <c r="D2292" s="11"/>
      <c r="E2292" s="11"/>
    </row>
    <row r="2293" spans="1:5" ht="15" x14ac:dyDescent="0.3">
      <c r="A2293" s="11"/>
      <c r="B2293" s="12"/>
      <c r="C2293" s="11"/>
      <c r="D2293" s="11"/>
      <c r="E2293" s="11"/>
    </row>
    <row r="2294" spans="1:5" ht="15" x14ac:dyDescent="0.3">
      <c r="A2294" s="11"/>
      <c r="B2294" s="12"/>
      <c r="C2294" s="11"/>
      <c r="D2294" s="11"/>
      <c r="E2294" s="11"/>
    </row>
    <row r="2295" spans="1:5" ht="15" x14ac:dyDescent="0.3">
      <c r="A2295" s="11"/>
      <c r="B2295" s="12"/>
      <c r="C2295" s="11"/>
      <c r="D2295" s="11"/>
      <c r="E2295" s="11"/>
    </row>
    <row r="2296" spans="1:5" ht="15" x14ac:dyDescent="0.3">
      <c r="A2296" s="11"/>
      <c r="B2296" s="12"/>
      <c r="C2296" s="11"/>
      <c r="D2296" s="11"/>
      <c r="E2296" s="11"/>
    </row>
    <row r="2297" spans="1:5" ht="15" x14ac:dyDescent="0.3">
      <c r="A2297" s="11"/>
      <c r="B2297" s="12"/>
      <c r="C2297" s="11"/>
      <c r="D2297" s="11"/>
      <c r="E2297" s="11"/>
    </row>
    <row r="2298" spans="1:5" ht="15" x14ac:dyDescent="0.3">
      <c r="A2298" s="11"/>
      <c r="B2298" s="12"/>
      <c r="C2298" s="11"/>
      <c r="D2298" s="11"/>
      <c r="E2298" s="11"/>
    </row>
    <row r="2299" spans="1:5" ht="15" x14ac:dyDescent="0.3">
      <c r="A2299" s="11"/>
      <c r="B2299" s="12"/>
      <c r="C2299" s="11"/>
      <c r="D2299" s="11"/>
      <c r="E2299" s="11"/>
    </row>
    <row r="2300" spans="1:5" ht="15" x14ac:dyDescent="0.3">
      <c r="A2300" s="11"/>
      <c r="B2300" s="12"/>
      <c r="C2300" s="11"/>
      <c r="D2300" s="11"/>
      <c r="E2300" s="11"/>
    </row>
    <row r="2301" spans="1:5" ht="15" x14ac:dyDescent="0.3">
      <c r="A2301" s="11"/>
      <c r="B2301" s="12"/>
      <c r="C2301" s="11"/>
      <c r="D2301" s="11"/>
      <c r="E2301" s="11"/>
    </row>
    <row r="2302" spans="1:5" ht="15" x14ac:dyDescent="0.3">
      <c r="A2302" s="11"/>
      <c r="B2302" s="12"/>
      <c r="C2302" s="11"/>
      <c r="D2302" s="11"/>
      <c r="E2302" s="11"/>
    </row>
    <row r="2303" spans="1:5" ht="15" x14ac:dyDescent="0.3">
      <c r="A2303" s="11"/>
      <c r="B2303" s="12"/>
      <c r="C2303" s="11"/>
      <c r="D2303" s="11"/>
      <c r="E2303" s="11"/>
    </row>
    <row r="2304" spans="1:5" ht="15" x14ac:dyDescent="0.3">
      <c r="A2304" s="11"/>
      <c r="B2304" s="12"/>
      <c r="C2304" s="11"/>
      <c r="D2304" s="11"/>
      <c r="E2304" s="11"/>
    </row>
    <row r="2305" spans="1:5" ht="15" x14ac:dyDescent="0.3">
      <c r="A2305" s="11"/>
      <c r="B2305" s="12"/>
      <c r="C2305" s="11"/>
      <c r="D2305" s="11"/>
      <c r="E2305" s="11"/>
    </row>
    <row r="2306" spans="1:5" ht="15" x14ac:dyDescent="0.3">
      <c r="A2306" s="11"/>
      <c r="B2306" s="12"/>
      <c r="C2306" s="11"/>
      <c r="D2306" s="11"/>
      <c r="E2306" s="11"/>
    </row>
    <row r="2307" spans="1:5" ht="15" x14ac:dyDescent="0.3">
      <c r="A2307" s="11"/>
      <c r="B2307" s="12"/>
      <c r="C2307" s="11"/>
      <c r="D2307" s="11"/>
      <c r="E2307" s="11"/>
    </row>
    <row r="2308" spans="1:5" ht="15" x14ac:dyDescent="0.3">
      <c r="A2308" s="11"/>
      <c r="B2308" s="12"/>
      <c r="C2308" s="11"/>
      <c r="D2308" s="11"/>
      <c r="E2308" s="11"/>
    </row>
    <row r="2309" spans="1:5" ht="15" x14ac:dyDescent="0.3">
      <c r="A2309" s="11"/>
      <c r="B2309" s="12"/>
      <c r="C2309" s="11"/>
      <c r="D2309" s="11"/>
      <c r="E2309" s="11"/>
    </row>
    <row r="2310" spans="1:5" ht="15" x14ac:dyDescent="0.3">
      <c r="A2310" s="11"/>
      <c r="B2310" s="12"/>
      <c r="C2310" s="11"/>
      <c r="D2310" s="11"/>
      <c r="E2310" s="11"/>
    </row>
    <row r="2311" spans="1:5" ht="15" x14ac:dyDescent="0.3">
      <c r="A2311" s="11"/>
      <c r="B2311" s="12"/>
      <c r="C2311" s="11"/>
      <c r="D2311" s="11"/>
      <c r="E2311" s="11"/>
    </row>
    <row r="2312" spans="1:5" ht="15" x14ac:dyDescent="0.3">
      <c r="A2312" s="11"/>
      <c r="B2312" s="12"/>
      <c r="C2312" s="11"/>
      <c r="D2312" s="11"/>
      <c r="E2312" s="11"/>
    </row>
    <row r="2313" spans="1:5" ht="15" x14ac:dyDescent="0.3">
      <c r="A2313" s="11"/>
      <c r="B2313" s="12"/>
      <c r="C2313" s="11"/>
      <c r="D2313" s="11"/>
      <c r="E2313" s="11"/>
    </row>
    <row r="2314" spans="1:5" ht="15" x14ac:dyDescent="0.3">
      <c r="A2314" s="11"/>
      <c r="B2314" s="12"/>
      <c r="C2314" s="11"/>
      <c r="D2314" s="11"/>
      <c r="E2314" s="11"/>
    </row>
    <row r="2315" spans="1:5" ht="15" x14ac:dyDescent="0.3">
      <c r="A2315" s="11"/>
      <c r="B2315" s="12"/>
      <c r="C2315" s="11"/>
      <c r="D2315" s="11"/>
      <c r="E2315" s="11"/>
    </row>
    <row r="2316" spans="1:5" ht="15" x14ac:dyDescent="0.3">
      <c r="A2316" s="11"/>
      <c r="B2316" s="12"/>
      <c r="C2316" s="11"/>
      <c r="D2316" s="11"/>
      <c r="E2316" s="11"/>
    </row>
    <row r="2317" spans="1:5" ht="15" x14ac:dyDescent="0.3">
      <c r="A2317" s="11"/>
      <c r="B2317" s="12"/>
      <c r="C2317" s="11"/>
      <c r="D2317" s="11"/>
      <c r="E2317" s="11"/>
    </row>
    <row r="2318" spans="1:5" ht="15" x14ac:dyDescent="0.3">
      <c r="A2318" s="11"/>
      <c r="B2318" s="12"/>
      <c r="C2318" s="11"/>
      <c r="D2318" s="11"/>
      <c r="E2318" s="11"/>
    </row>
    <row r="2319" spans="1:5" ht="15" x14ac:dyDescent="0.3">
      <c r="A2319" s="11"/>
      <c r="B2319" s="12"/>
      <c r="C2319" s="11"/>
      <c r="D2319" s="11"/>
      <c r="E2319" s="11"/>
    </row>
    <row r="2320" spans="1:5" ht="15" x14ac:dyDescent="0.3">
      <c r="A2320" s="11"/>
      <c r="B2320" s="12"/>
      <c r="C2320" s="11"/>
      <c r="D2320" s="11"/>
      <c r="E2320" s="11"/>
    </row>
    <row r="2321" spans="1:5" ht="15" x14ac:dyDescent="0.3">
      <c r="A2321" s="11"/>
      <c r="B2321" s="12"/>
      <c r="C2321" s="11"/>
      <c r="D2321" s="11"/>
      <c r="E2321" s="11"/>
    </row>
    <row r="2322" spans="1:5" ht="15" x14ac:dyDescent="0.3">
      <c r="A2322" s="11"/>
      <c r="B2322" s="12"/>
      <c r="C2322" s="11"/>
      <c r="D2322" s="11"/>
      <c r="E2322" s="11"/>
    </row>
    <row r="2323" spans="1:5" ht="15" x14ac:dyDescent="0.3">
      <c r="A2323" s="11"/>
      <c r="B2323" s="12"/>
      <c r="C2323" s="11"/>
      <c r="D2323" s="11"/>
      <c r="E2323" s="11"/>
    </row>
    <row r="2324" spans="1:5" ht="15" x14ac:dyDescent="0.3">
      <c r="A2324" s="11"/>
      <c r="B2324" s="12"/>
      <c r="C2324" s="11"/>
      <c r="D2324" s="11"/>
      <c r="E2324" s="11"/>
    </row>
    <row r="2325" spans="1:5" ht="15" x14ac:dyDescent="0.3">
      <c r="A2325" s="11"/>
      <c r="B2325" s="12"/>
      <c r="C2325" s="11"/>
      <c r="D2325" s="11"/>
      <c r="E2325" s="11"/>
    </row>
    <row r="2326" spans="1:5" ht="15" x14ac:dyDescent="0.3">
      <c r="A2326" s="11"/>
      <c r="B2326" s="12"/>
      <c r="C2326" s="11"/>
      <c r="D2326" s="11"/>
      <c r="E2326" s="11"/>
    </row>
    <row r="2327" spans="1:5" ht="15" x14ac:dyDescent="0.3">
      <c r="A2327" s="11"/>
      <c r="B2327" s="12"/>
      <c r="C2327" s="11"/>
      <c r="D2327" s="11"/>
      <c r="E2327" s="11"/>
    </row>
    <row r="2328" spans="1:5" ht="15" x14ac:dyDescent="0.3">
      <c r="A2328" s="11"/>
      <c r="B2328" s="12"/>
      <c r="C2328" s="11"/>
      <c r="D2328" s="11"/>
      <c r="E2328" s="11"/>
    </row>
    <row r="2329" spans="1:5" ht="15" x14ac:dyDescent="0.3">
      <c r="A2329" s="11"/>
      <c r="B2329" s="12"/>
      <c r="C2329" s="11"/>
      <c r="D2329" s="11"/>
      <c r="E2329" s="11"/>
    </row>
    <row r="2330" spans="1:5" ht="15" x14ac:dyDescent="0.3">
      <c r="A2330" s="11"/>
      <c r="B2330" s="12"/>
      <c r="C2330" s="11"/>
      <c r="D2330" s="11"/>
      <c r="E2330" s="11"/>
    </row>
    <row r="2331" spans="1:5" ht="15" x14ac:dyDescent="0.3">
      <c r="A2331" s="11"/>
      <c r="B2331" s="12"/>
      <c r="C2331" s="11"/>
      <c r="D2331" s="11"/>
      <c r="E2331" s="11"/>
    </row>
    <row r="2332" spans="1:5" ht="15" x14ac:dyDescent="0.3">
      <c r="A2332" s="11"/>
      <c r="B2332" s="12"/>
      <c r="C2332" s="11"/>
      <c r="D2332" s="11"/>
      <c r="E2332" s="11"/>
    </row>
    <row r="2333" spans="1:5" ht="15" x14ac:dyDescent="0.3">
      <c r="A2333" s="11"/>
      <c r="B2333" s="12"/>
      <c r="C2333" s="11"/>
      <c r="D2333" s="11"/>
      <c r="E2333" s="11"/>
    </row>
    <row r="2334" spans="1:5" ht="15" x14ac:dyDescent="0.3">
      <c r="A2334" s="11"/>
      <c r="B2334" s="12"/>
      <c r="C2334" s="11"/>
      <c r="D2334" s="11"/>
      <c r="E2334" s="11"/>
    </row>
    <row r="2335" spans="1:5" ht="15" x14ac:dyDescent="0.3">
      <c r="A2335" s="11"/>
      <c r="B2335" s="12"/>
      <c r="C2335" s="11"/>
      <c r="D2335" s="11"/>
      <c r="E2335" s="11"/>
    </row>
    <row r="2336" spans="1:5" ht="15" x14ac:dyDescent="0.3">
      <c r="A2336" s="11"/>
      <c r="B2336" s="12"/>
      <c r="C2336" s="11"/>
      <c r="D2336" s="11"/>
      <c r="E2336" s="11"/>
    </row>
    <row r="2337" spans="1:5" ht="15" x14ac:dyDescent="0.3">
      <c r="A2337" s="11"/>
      <c r="B2337" s="12"/>
      <c r="C2337" s="11"/>
      <c r="D2337" s="11"/>
      <c r="E2337" s="11"/>
    </row>
    <row r="2338" spans="1:5" ht="15" x14ac:dyDescent="0.3">
      <c r="A2338" s="11"/>
      <c r="B2338" s="12"/>
      <c r="C2338" s="11"/>
      <c r="D2338" s="11"/>
      <c r="E2338" s="11"/>
    </row>
    <row r="2339" spans="1:5" ht="15" x14ac:dyDescent="0.3">
      <c r="A2339" s="11"/>
      <c r="B2339" s="12"/>
      <c r="C2339" s="11"/>
      <c r="D2339" s="11"/>
      <c r="E2339" s="11"/>
    </row>
    <row r="2340" spans="1:5" ht="15" x14ac:dyDescent="0.3">
      <c r="A2340" s="11"/>
      <c r="B2340" s="12"/>
      <c r="C2340" s="11"/>
      <c r="D2340" s="11"/>
      <c r="E2340" s="11"/>
    </row>
    <row r="2341" spans="1:5" ht="15" x14ac:dyDescent="0.3">
      <c r="A2341" s="11"/>
      <c r="B2341" s="12"/>
      <c r="C2341" s="11"/>
      <c r="D2341" s="11"/>
      <c r="E2341" s="11"/>
    </row>
    <row r="2342" spans="1:5" ht="15" x14ac:dyDescent="0.3">
      <c r="A2342" s="11"/>
      <c r="B2342" s="12"/>
      <c r="C2342" s="11"/>
      <c r="D2342" s="11"/>
      <c r="E2342" s="11"/>
    </row>
    <row r="2343" spans="1:5" ht="15" x14ac:dyDescent="0.3">
      <c r="A2343" s="11"/>
      <c r="B2343" s="12"/>
      <c r="C2343" s="11"/>
      <c r="D2343" s="11"/>
      <c r="E2343" s="11"/>
    </row>
    <row r="2344" spans="1:5" ht="15" x14ac:dyDescent="0.3">
      <c r="A2344" s="11"/>
      <c r="B2344" s="12"/>
      <c r="C2344" s="11"/>
      <c r="D2344" s="11"/>
      <c r="E2344" s="11"/>
    </row>
    <row r="2345" spans="1:5" ht="15" x14ac:dyDescent="0.3">
      <c r="A2345" s="11"/>
      <c r="B2345" s="12"/>
      <c r="C2345" s="11"/>
      <c r="D2345" s="11"/>
      <c r="E2345" s="11"/>
    </row>
    <row r="2346" spans="1:5" ht="15" x14ac:dyDescent="0.3">
      <c r="A2346" s="11"/>
      <c r="B2346" s="12"/>
      <c r="C2346" s="11"/>
      <c r="D2346" s="11"/>
      <c r="E2346" s="11"/>
    </row>
    <row r="2347" spans="1:5" ht="15" x14ac:dyDescent="0.3">
      <c r="A2347" s="11"/>
      <c r="B2347" s="12"/>
      <c r="C2347" s="11"/>
      <c r="D2347" s="11"/>
      <c r="E2347" s="11"/>
    </row>
    <row r="2348" spans="1:5" ht="15" x14ac:dyDescent="0.3">
      <c r="A2348" s="11"/>
      <c r="B2348" s="12"/>
      <c r="C2348" s="11"/>
      <c r="D2348" s="11"/>
      <c r="E2348" s="11"/>
    </row>
    <row r="2349" spans="1:5" ht="15" x14ac:dyDescent="0.3">
      <c r="A2349" s="11"/>
      <c r="B2349" s="12"/>
      <c r="C2349" s="11"/>
      <c r="D2349" s="11"/>
      <c r="E2349" s="11"/>
    </row>
    <row r="2350" spans="1:5" ht="15" x14ac:dyDescent="0.3">
      <c r="A2350" s="11"/>
      <c r="B2350" s="12"/>
      <c r="C2350" s="11"/>
      <c r="D2350" s="11"/>
      <c r="E2350" s="11"/>
    </row>
    <row r="2351" spans="1:5" ht="15" x14ac:dyDescent="0.3">
      <c r="A2351" s="11"/>
      <c r="B2351" s="12"/>
      <c r="C2351" s="11"/>
      <c r="D2351" s="11"/>
      <c r="E2351" s="11"/>
    </row>
    <row r="2352" spans="1:5" ht="15" x14ac:dyDescent="0.3">
      <c r="A2352" s="11"/>
      <c r="B2352" s="12"/>
      <c r="C2352" s="11"/>
      <c r="D2352" s="11"/>
      <c r="E2352" s="11"/>
    </row>
    <row r="2353" spans="1:5" ht="15" x14ac:dyDescent="0.3">
      <c r="A2353" s="11"/>
      <c r="B2353" s="12"/>
      <c r="C2353" s="11"/>
      <c r="D2353" s="11"/>
      <c r="E2353" s="11"/>
    </row>
    <row r="2354" spans="1:5" ht="15" x14ac:dyDescent="0.3">
      <c r="A2354" s="11"/>
      <c r="B2354" s="12"/>
      <c r="C2354" s="11"/>
      <c r="D2354" s="11"/>
      <c r="E2354" s="11"/>
    </row>
    <row r="2355" spans="1:5" ht="15" x14ac:dyDescent="0.3">
      <c r="A2355" s="11"/>
      <c r="B2355" s="12"/>
      <c r="C2355" s="11"/>
      <c r="D2355" s="11"/>
      <c r="E2355" s="11"/>
    </row>
    <row r="2356" spans="1:5" ht="15" x14ac:dyDescent="0.3">
      <c r="A2356" s="11"/>
      <c r="B2356" s="12"/>
      <c r="C2356" s="11"/>
      <c r="D2356" s="11"/>
      <c r="E2356" s="11"/>
    </row>
    <row r="2357" spans="1:5" ht="15" x14ac:dyDescent="0.3">
      <c r="A2357" s="11"/>
      <c r="B2357" s="12"/>
      <c r="C2357" s="11"/>
      <c r="D2357" s="11"/>
      <c r="E2357" s="11"/>
    </row>
    <row r="2358" spans="1:5" ht="15" x14ac:dyDescent="0.3">
      <c r="A2358" s="11"/>
      <c r="B2358" s="12"/>
      <c r="C2358" s="11"/>
      <c r="D2358" s="11"/>
      <c r="E2358" s="11"/>
    </row>
    <row r="2359" spans="1:5" ht="15" x14ac:dyDescent="0.3">
      <c r="A2359" s="11"/>
      <c r="B2359" s="12"/>
      <c r="C2359" s="11"/>
      <c r="D2359" s="11"/>
      <c r="E2359" s="11"/>
    </row>
    <row r="2360" spans="1:5" ht="15" x14ac:dyDescent="0.3">
      <c r="A2360" s="11"/>
      <c r="B2360" s="12"/>
      <c r="C2360" s="11"/>
      <c r="D2360" s="11"/>
      <c r="E2360" s="11"/>
    </row>
    <row r="2361" spans="1:5" ht="15" x14ac:dyDescent="0.3">
      <c r="A2361" s="11"/>
      <c r="B2361" s="12"/>
      <c r="C2361" s="11"/>
      <c r="D2361" s="11"/>
      <c r="E2361" s="11"/>
    </row>
    <row r="2362" spans="1:5" ht="15" x14ac:dyDescent="0.3">
      <c r="A2362" s="11"/>
      <c r="B2362" s="12"/>
      <c r="C2362" s="11"/>
      <c r="D2362" s="11"/>
      <c r="E2362" s="11"/>
    </row>
    <row r="2363" spans="1:5" ht="15" x14ac:dyDescent="0.3">
      <c r="A2363" s="11"/>
      <c r="B2363" s="12"/>
      <c r="C2363" s="11"/>
      <c r="D2363" s="11"/>
      <c r="E2363" s="11"/>
    </row>
    <row r="2364" spans="1:5" ht="15" x14ac:dyDescent="0.3">
      <c r="A2364" s="11"/>
      <c r="B2364" s="12"/>
      <c r="C2364" s="11"/>
      <c r="D2364" s="11"/>
      <c r="E2364" s="11"/>
    </row>
    <row r="2365" spans="1:5" ht="15" x14ac:dyDescent="0.3">
      <c r="A2365" s="11"/>
      <c r="B2365" s="12"/>
      <c r="C2365" s="11"/>
      <c r="D2365" s="11"/>
      <c r="E2365" s="11"/>
    </row>
    <row r="2366" spans="1:5" ht="15" x14ac:dyDescent="0.3">
      <c r="A2366" s="11"/>
      <c r="B2366" s="12"/>
      <c r="C2366" s="11"/>
      <c r="D2366" s="11"/>
      <c r="E2366" s="11"/>
    </row>
    <row r="2367" spans="1:5" ht="15" x14ac:dyDescent="0.3">
      <c r="A2367" s="11"/>
      <c r="B2367" s="12"/>
      <c r="C2367" s="11"/>
      <c r="D2367" s="11"/>
      <c r="E2367" s="11"/>
    </row>
    <row r="2368" spans="1:5" ht="15" x14ac:dyDescent="0.3">
      <c r="A2368" s="11"/>
      <c r="B2368" s="12"/>
      <c r="C2368" s="11"/>
      <c r="D2368" s="11"/>
      <c r="E2368" s="11"/>
    </row>
    <row r="2369" spans="1:5" ht="15" x14ac:dyDescent="0.3">
      <c r="A2369" s="11"/>
      <c r="B2369" s="12"/>
      <c r="C2369" s="11"/>
      <c r="D2369" s="11"/>
      <c r="E2369" s="11"/>
    </row>
    <row r="2370" spans="1:5" ht="15" x14ac:dyDescent="0.3">
      <c r="A2370" s="11"/>
      <c r="B2370" s="12"/>
      <c r="C2370" s="11"/>
      <c r="D2370" s="11"/>
      <c r="E2370" s="11"/>
    </row>
    <row r="2371" spans="1:5" ht="15" x14ac:dyDescent="0.3">
      <c r="A2371" s="11"/>
      <c r="B2371" s="12"/>
      <c r="C2371" s="11"/>
      <c r="D2371" s="11"/>
      <c r="E2371" s="11"/>
    </row>
    <row r="2372" spans="1:5" ht="15" x14ac:dyDescent="0.3">
      <c r="A2372" s="11"/>
      <c r="B2372" s="12"/>
      <c r="C2372" s="11"/>
      <c r="D2372" s="11"/>
      <c r="E2372" s="11"/>
    </row>
    <row r="2373" spans="1:5" ht="15" x14ac:dyDescent="0.3">
      <c r="A2373" s="11"/>
      <c r="B2373" s="12"/>
      <c r="C2373" s="11"/>
      <c r="D2373" s="11"/>
      <c r="E2373" s="11"/>
    </row>
    <row r="2374" spans="1:5" ht="15" x14ac:dyDescent="0.3">
      <c r="A2374" s="11"/>
      <c r="B2374" s="12"/>
      <c r="C2374" s="11"/>
      <c r="D2374" s="11"/>
      <c r="E2374" s="11"/>
    </row>
    <row r="2375" spans="1:5" ht="15" x14ac:dyDescent="0.3">
      <c r="A2375" s="11"/>
      <c r="B2375" s="12"/>
      <c r="C2375" s="11"/>
      <c r="D2375" s="11"/>
      <c r="E2375" s="11"/>
    </row>
    <row r="2376" spans="1:5" ht="15" x14ac:dyDescent="0.3">
      <c r="A2376" s="11"/>
      <c r="B2376" s="12"/>
      <c r="C2376" s="11"/>
      <c r="D2376" s="11"/>
      <c r="E2376" s="11"/>
    </row>
    <row r="2377" spans="1:5" ht="15" x14ac:dyDescent="0.3">
      <c r="A2377" s="11"/>
      <c r="B2377" s="12"/>
      <c r="C2377" s="11"/>
      <c r="D2377" s="11"/>
      <c r="E2377" s="11"/>
    </row>
    <row r="2378" spans="1:5" ht="15" x14ac:dyDescent="0.3">
      <c r="A2378" s="11"/>
      <c r="B2378" s="12"/>
      <c r="C2378" s="11"/>
      <c r="D2378" s="11"/>
      <c r="E2378" s="11"/>
    </row>
    <row r="2379" spans="1:5" ht="15" x14ac:dyDescent="0.3">
      <c r="A2379" s="11"/>
      <c r="B2379" s="12"/>
      <c r="C2379" s="11"/>
      <c r="D2379" s="11"/>
      <c r="E2379" s="11"/>
    </row>
    <row r="2380" spans="1:5" ht="15" x14ac:dyDescent="0.3">
      <c r="A2380" s="11"/>
      <c r="B2380" s="12"/>
      <c r="C2380" s="11"/>
      <c r="D2380" s="11"/>
      <c r="E2380" s="11"/>
    </row>
    <row r="2381" spans="1:5" ht="15" x14ac:dyDescent="0.3">
      <c r="A2381" s="11"/>
      <c r="B2381" s="12"/>
      <c r="C2381" s="11"/>
      <c r="D2381" s="11"/>
      <c r="E2381" s="11"/>
    </row>
    <row r="2382" spans="1:5" ht="15" x14ac:dyDescent="0.3">
      <c r="A2382" s="11"/>
      <c r="B2382" s="12"/>
      <c r="C2382" s="11"/>
      <c r="D2382" s="11"/>
      <c r="E2382" s="11"/>
    </row>
    <row r="2383" spans="1:5" ht="15" x14ac:dyDescent="0.3">
      <c r="A2383" s="11"/>
      <c r="B2383" s="12"/>
      <c r="C2383" s="11"/>
      <c r="D2383" s="11"/>
      <c r="E2383" s="11"/>
    </row>
    <row r="2384" spans="1:5" ht="15" x14ac:dyDescent="0.3">
      <c r="A2384" s="11"/>
      <c r="B2384" s="12"/>
      <c r="C2384" s="11"/>
      <c r="D2384" s="11"/>
      <c r="E2384" s="11"/>
    </row>
    <row r="2385" spans="1:5" ht="15" x14ac:dyDescent="0.3">
      <c r="A2385" s="11"/>
      <c r="B2385" s="12"/>
      <c r="C2385" s="11"/>
      <c r="D2385" s="11"/>
      <c r="E2385" s="11"/>
    </row>
    <row r="2386" spans="1:5" ht="15" x14ac:dyDescent="0.3">
      <c r="A2386" s="11"/>
      <c r="B2386" s="12"/>
      <c r="C2386" s="11"/>
      <c r="D2386" s="11"/>
      <c r="E2386" s="11"/>
    </row>
    <row r="2387" spans="1:5" ht="15" x14ac:dyDescent="0.3">
      <c r="A2387" s="11"/>
      <c r="B2387" s="12"/>
      <c r="C2387" s="11"/>
      <c r="D2387" s="11"/>
      <c r="E2387" s="11"/>
    </row>
    <row r="2388" spans="1:5" ht="15" x14ac:dyDescent="0.3">
      <c r="A2388" s="11"/>
      <c r="B2388" s="12"/>
      <c r="C2388" s="11"/>
      <c r="D2388" s="11"/>
      <c r="E2388" s="11"/>
    </row>
    <row r="2389" spans="1:5" ht="15" x14ac:dyDescent="0.3">
      <c r="A2389" s="11"/>
      <c r="B2389" s="12"/>
      <c r="C2389" s="11"/>
      <c r="D2389" s="11"/>
      <c r="E2389" s="11"/>
    </row>
    <row r="2390" spans="1:5" ht="15" x14ac:dyDescent="0.3">
      <c r="A2390" s="11"/>
      <c r="B2390" s="12"/>
      <c r="C2390" s="11"/>
      <c r="D2390" s="11"/>
      <c r="E2390" s="11"/>
    </row>
    <row r="2391" spans="1:5" ht="15" x14ac:dyDescent="0.3">
      <c r="A2391" s="11"/>
      <c r="B2391" s="12"/>
      <c r="C2391" s="11"/>
      <c r="D2391" s="11"/>
      <c r="E2391" s="11"/>
    </row>
    <row r="2392" spans="1:5" ht="15" x14ac:dyDescent="0.3">
      <c r="A2392" s="11"/>
      <c r="B2392" s="12"/>
      <c r="C2392" s="11"/>
      <c r="D2392" s="11"/>
      <c r="E2392" s="11"/>
    </row>
    <row r="2393" spans="1:5" ht="15" x14ac:dyDescent="0.3">
      <c r="A2393" s="11"/>
      <c r="B2393" s="12"/>
      <c r="C2393" s="11"/>
      <c r="D2393" s="11"/>
      <c r="E2393" s="11"/>
    </row>
    <row r="2394" spans="1:5" ht="15" x14ac:dyDescent="0.3">
      <c r="A2394" s="11"/>
      <c r="B2394" s="12"/>
      <c r="C2394" s="11"/>
      <c r="D2394" s="11"/>
      <c r="E2394" s="11"/>
    </row>
    <row r="2395" spans="1:5" ht="15" x14ac:dyDescent="0.3">
      <c r="A2395" s="11"/>
      <c r="B2395" s="12"/>
      <c r="C2395" s="11"/>
      <c r="D2395" s="11"/>
      <c r="E2395" s="11"/>
    </row>
    <row r="2396" spans="1:5" ht="15" x14ac:dyDescent="0.3">
      <c r="A2396" s="11"/>
      <c r="B2396" s="12"/>
      <c r="C2396" s="11"/>
      <c r="D2396" s="11"/>
      <c r="E2396" s="11"/>
    </row>
    <row r="2397" spans="1:5" ht="15" x14ac:dyDescent="0.3">
      <c r="A2397" s="11"/>
      <c r="B2397" s="12"/>
      <c r="C2397" s="11"/>
      <c r="D2397" s="11"/>
      <c r="E2397" s="11"/>
    </row>
    <row r="2398" spans="1:5" ht="15" x14ac:dyDescent="0.3">
      <c r="A2398" s="11"/>
      <c r="B2398" s="12"/>
      <c r="C2398" s="11"/>
      <c r="D2398" s="11"/>
      <c r="E2398" s="11"/>
    </row>
    <row r="2399" spans="1:5" ht="15" x14ac:dyDescent="0.3">
      <c r="A2399" s="11"/>
      <c r="B2399" s="12"/>
      <c r="C2399" s="11"/>
      <c r="D2399" s="11"/>
      <c r="E2399" s="11"/>
    </row>
    <row r="2400" spans="1:5" ht="15" x14ac:dyDescent="0.3">
      <c r="A2400" s="11"/>
      <c r="B2400" s="12"/>
      <c r="C2400" s="11"/>
      <c r="D2400" s="11"/>
      <c r="E2400" s="11"/>
    </row>
    <row r="2401" spans="1:5" ht="15" x14ac:dyDescent="0.3">
      <c r="A2401" s="11"/>
      <c r="B2401" s="12"/>
      <c r="C2401" s="11"/>
      <c r="D2401" s="11"/>
      <c r="E2401" s="11"/>
    </row>
    <row r="2402" spans="1:5" ht="15" x14ac:dyDescent="0.3">
      <c r="A2402" s="11"/>
      <c r="B2402" s="12"/>
      <c r="C2402" s="11"/>
      <c r="D2402" s="11"/>
      <c r="E2402" s="11"/>
    </row>
    <row r="2403" spans="1:5" ht="15" x14ac:dyDescent="0.3">
      <c r="A2403" s="11"/>
      <c r="B2403" s="12"/>
      <c r="C2403" s="11"/>
      <c r="D2403" s="11"/>
      <c r="E2403" s="11"/>
    </row>
    <row r="2404" spans="1:5" ht="15" x14ac:dyDescent="0.3">
      <c r="A2404" s="11"/>
      <c r="B2404" s="12"/>
      <c r="C2404" s="11"/>
      <c r="D2404" s="11"/>
      <c r="E2404" s="11"/>
    </row>
    <row r="2405" spans="1:5" ht="15" x14ac:dyDescent="0.3">
      <c r="A2405" s="11"/>
      <c r="B2405" s="12"/>
      <c r="C2405" s="11"/>
      <c r="D2405" s="11"/>
      <c r="E2405" s="11"/>
    </row>
    <row r="2406" spans="1:5" ht="15" x14ac:dyDescent="0.3">
      <c r="A2406" s="11"/>
      <c r="B2406" s="12"/>
      <c r="C2406" s="11"/>
      <c r="D2406" s="11"/>
      <c r="E2406" s="11"/>
    </row>
    <row r="2407" spans="1:5" ht="15" x14ac:dyDescent="0.3">
      <c r="A2407" s="11"/>
      <c r="B2407" s="12"/>
      <c r="C2407" s="11"/>
      <c r="D2407" s="11"/>
      <c r="E2407" s="11"/>
    </row>
    <row r="2408" spans="1:5" ht="15" x14ac:dyDescent="0.3">
      <c r="A2408" s="11"/>
      <c r="B2408" s="12"/>
      <c r="C2408" s="11"/>
      <c r="D2408" s="11"/>
      <c r="E2408" s="11"/>
    </row>
    <row r="2409" spans="1:5" ht="15" x14ac:dyDescent="0.3">
      <c r="A2409" s="11"/>
      <c r="B2409" s="12"/>
      <c r="C2409" s="11"/>
      <c r="D2409" s="11"/>
      <c r="E2409" s="11"/>
    </row>
    <row r="2410" spans="1:5" ht="15" x14ac:dyDescent="0.3">
      <c r="A2410" s="11"/>
      <c r="B2410" s="12"/>
      <c r="C2410" s="11"/>
      <c r="D2410" s="11"/>
      <c r="E2410" s="11"/>
    </row>
    <row r="2411" spans="1:5" ht="15" x14ac:dyDescent="0.3">
      <c r="A2411" s="11"/>
      <c r="B2411" s="12"/>
      <c r="C2411" s="11"/>
      <c r="D2411" s="11"/>
      <c r="E2411" s="11"/>
    </row>
    <row r="2412" spans="1:5" ht="15" x14ac:dyDescent="0.3">
      <c r="A2412" s="11"/>
      <c r="B2412" s="12"/>
      <c r="C2412" s="11"/>
      <c r="D2412" s="11"/>
      <c r="E2412" s="11"/>
    </row>
    <row r="2413" spans="1:5" ht="15" x14ac:dyDescent="0.3">
      <c r="A2413" s="11"/>
      <c r="B2413" s="12"/>
      <c r="C2413" s="11"/>
      <c r="D2413" s="11"/>
      <c r="E2413" s="11"/>
    </row>
    <row r="2414" spans="1:5" ht="15" x14ac:dyDescent="0.3">
      <c r="A2414" s="11"/>
      <c r="B2414" s="12"/>
      <c r="C2414" s="11"/>
      <c r="D2414" s="11"/>
      <c r="E2414" s="11"/>
    </row>
    <row r="2415" spans="1:5" ht="15" x14ac:dyDescent="0.3">
      <c r="A2415" s="11"/>
      <c r="B2415" s="12"/>
      <c r="C2415" s="11"/>
      <c r="D2415" s="11"/>
      <c r="E2415" s="11"/>
    </row>
    <row r="2416" spans="1:5" ht="15" x14ac:dyDescent="0.3">
      <c r="A2416" s="11"/>
      <c r="B2416" s="12"/>
      <c r="C2416" s="11"/>
      <c r="D2416" s="11"/>
      <c r="E2416" s="11"/>
    </row>
    <row r="2417" spans="1:5" ht="15" x14ac:dyDescent="0.3">
      <c r="A2417" s="11"/>
      <c r="B2417" s="12"/>
      <c r="C2417" s="11"/>
      <c r="D2417" s="11"/>
      <c r="E2417" s="11"/>
    </row>
    <row r="2418" spans="1:5" ht="15" x14ac:dyDescent="0.3">
      <c r="A2418" s="11"/>
      <c r="B2418" s="12"/>
      <c r="C2418" s="11"/>
      <c r="D2418" s="11"/>
      <c r="E2418" s="11"/>
    </row>
    <row r="2419" spans="1:5" ht="15" x14ac:dyDescent="0.3">
      <c r="A2419" s="11"/>
      <c r="B2419" s="12"/>
      <c r="C2419" s="11"/>
      <c r="D2419" s="11"/>
      <c r="E2419" s="11"/>
    </row>
    <row r="2420" spans="1:5" ht="15" x14ac:dyDescent="0.3">
      <c r="A2420" s="11"/>
      <c r="B2420" s="12"/>
      <c r="C2420" s="11"/>
      <c r="D2420" s="11"/>
      <c r="E2420" s="11"/>
    </row>
    <row r="2421" spans="1:5" ht="15" x14ac:dyDescent="0.3">
      <c r="A2421" s="11"/>
      <c r="B2421" s="12"/>
      <c r="C2421" s="11"/>
      <c r="D2421" s="11"/>
      <c r="E2421" s="11"/>
    </row>
    <row r="2422" spans="1:5" ht="15" x14ac:dyDescent="0.3">
      <c r="A2422" s="11"/>
      <c r="B2422" s="12"/>
      <c r="C2422" s="11"/>
      <c r="D2422" s="11"/>
      <c r="E2422" s="11"/>
    </row>
    <row r="2423" spans="1:5" ht="15" x14ac:dyDescent="0.3">
      <c r="A2423" s="11"/>
      <c r="B2423" s="12"/>
      <c r="C2423" s="11"/>
      <c r="D2423" s="11"/>
      <c r="E2423" s="11"/>
    </row>
    <row r="2424" spans="1:5" ht="15" x14ac:dyDescent="0.3">
      <c r="A2424" s="11"/>
      <c r="B2424" s="12"/>
      <c r="C2424" s="11"/>
      <c r="D2424" s="11"/>
      <c r="E2424" s="11"/>
    </row>
    <row r="2425" spans="1:5" ht="15" x14ac:dyDescent="0.3">
      <c r="A2425" s="11"/>
      <c r="B2425" s="12"/>
      <c r="C2425" s="11"/>
      <c r="D2425" s="11"/>
      <c r="E2425" s="11"/>
    </row>
    <row r="2426" spans="1:5" ht="15" x14ac:dyDescent="0.3">
      <c r="A2426" s="11"/>
      <c r="B2426" s="12"/>
      <c r="C2426" s="11"/>
      <c r="D2426" s="11"/>
      <c r="E2426" s="11"/>
    </row>
    <row r="2427" spans="1:5" ht="15" x14ac:dyDescent="0.3">
      <c r="A2427" s="11"/>
      <c r="B2427" s="12"/>
      <c r="C2427" s="11"/>
      <c r="D2427" s="11"/>
      <c r="E2427" s="11"/>
    </row>
    <row r="2428" spans="1:5" ht="15" x14ac:dyDescent="0.3">
      <c r="A2428" s="11"/>
      <c r="B2428" s="12"/>
      <c r="C2428" s="11"/>
      <c r="D2428" s="11"/>
      <c r="E2428" s="11"/>
    </row>
    <row r="2429" spans="1:5" ht="15" x14ac:dyDescent="0.3">
      <c r="A2429" s="11"/>
      <c r="B2429" s="12"/>
      <c r="C2429" s="11"/>
      <c r="D2429" s="11"/>
      <c r="E2429" s="11"/>
    </row>
    <row r="2430" spans="1:5" ht="15" x14ac:dyDescent="0.3">
      <c r="A2430" s="11"/>
      <c r="B2430" s="12"/>
      <c r="C2430" s="11"/>
      <c r="D2430" s="11"/>
      <c r="E2430" s="11"/>
    </row>
    <row r="2431" spans="1:5" ht="15" x14ac:dyDescent="0.3">
      <c r="A2431" s="11"/>
      <c r="B2431" s="12"/>
      <c r="C2431" s="11"/>
      <c r="D2431" s="11"/>
      <c r="E2431" s="11"/>
    </row>
    <row r="2432" spans="1:5" ht="15" x14ac:dyDescent="0.3">
      <c r="A2432" s="11"/>
      <c r="B2432" s="12"/>
      <c r="C2432" s="11"/>
      <c r="D2432" s="11"/>
      <c r="E2432" s="11"/>
    </row>
    <row r="2433" spans="1:5" ht="15" x14ac:dyDescent="0.3">
      <c r="A2433" s="11"/>
      <c r="B2433" s="12"/>
      <c r="C2433" s="11"/>
      <c r="D2433" s="11"/>
      <c r="E2433" s="11"/>
    </row>
    <row r="2434" spans="1:5" ht="15" x14ac:dyDescent="0.3">
      <c r="A2434" s="11"/>
      <c r="B2434" s="12"/>
      <c r="C2434" s="11"/>
      <c r="D2434" s="11"/>
      <c r="E2434" s="11"/>
    </row>
    <row r="2435" spans="1:5" ht="15" x14ac:dyDescent="0.3">
      <c r="A2435" s="11"/>
      <c r="B2435" s="12"/>
      <c r="C2435" s="11"/>
      <c r="D2435" s="11"/>
      <c r="E2435" s="11"/>
    </row>
    <row r="2436" spans="1:5" ht="15" x14ac:dyDescent="0.3">
      <c r="A2436" s="11"/>
      <c r="B2436" s="12"/>
      <c r="C2436" s="11"/>
      <c r="D2436" s="11"/>
      <c r="E2436" s="11"/>
    </row>
    <row r="2437" spans="1:5" ht="15" x14ac:dyDescent="0.3">
      <c r="A2437" s="11"/>
      <c r="B2437" s="12"/>
      <c r="C2437" s="11"/>
      <c r="D2437" s="11"/>
      <c r="E2437" s="11"/>
    </row>
    <row r="2438" spans="1:5" ht="15" x14ac:dyDescent="0.3">
      <c r="A2438" s="11"/>
      <c r="B2438" s="12"/>
      <c r="C2438" s="11"/>
      <c r="D2438" s="11"/>
      <c r="E2438" s="11"/>
    </row>
    <row r="2439" spans="1:5" ht="15" x14ac:dyDescent="0.3">
      <c r="A2439" s="11"/>
      <c r="B2439" s="12"/>
      <c r="C2439" s="11"/>
      <c r="D2439" s="11"/>
      <c r="E2439" s="11"/>
    </row>
    <row r="2440" spans="1:5" ht="15" x14ac:dyDescent="0.3">
      <c r="A2440" s="11"/>
      <c r="B2440" s="12"/>
      <c r="C2440" s="11"/>
      <c r="D2440" s="11"/>
      <c r="E2440" s="11"/>
    </row>
    <row r="2441" spans="1:5" ht="15" x14ac:dyDescent="0.3">
      <c r="A2441" s="11"/>
      <c r="B2441" s="12"/>
      <c r="C2441" s="11"/>
      <c r="D2441" s="11"/>
      <c r="E2441" s="11"/>
    </row>
    <row r="2442" spans="1:5" ht="15" x14ac:dyDescent="0.3">
      <c r="A2442" s="11"/>
      <c r="B2442" s="12"/>
      <c r="C2442" s="11"/>
      <c r="D2442" s="11"/>
      <c r="E2442" s="11"/>
    </row>
    <row r="2443" spans="1:5" ht="15" x14ac:dyDescent="0.3">
      <c r="A2443" s="11"/>
      <c r="B2443" s="12"/>
      <c r="C2443" s="11"/>
      <c r="D2443" s="11"/>
      <c r="E2443" s="11"/>
    </row>
    <row r="2444" spans="1:5" ht="15" x14ac:dyDescent="0.3">
      <c r="A2444" s="11"/>
      <c r="B2444" s="12"/>
      <c r="C2444" s="11"/>
      <c r="D2444" s="11"/>
      <c r="E2444" s="11"/>
    </row>
    <row r="2445" spans="1:5" ht="15" x14ac:dyDescent="0.3">
      <c r="A2445" s="11"/>
      <c r="B2445" s="12"/>
      <c r="C2445" s="11"/>
      <c r="D2445" s="11"/>
      <c r="E2445" s="11"/>
    </row>
    <row r="2446" spans="1:5" ht="15" x14ac:dyDescent="0.3">
      <c r="A2446" s="11"/>
      <c r="B2446" s="12"/>
      <c r="C2446" s="11"/>
      <c r="D2446" s="11"/>
      <c r="E2446" s="11"/>
    </row>
    <row r="2447" spans="1:5" ht="15" x14ac:dyDescent="0.3">
      <c r="A2447" s="11"/>
      <c r="B2447" s="12"/>
      <c r="C2447" s="11"/>
      <c r="D2447" s="11"/>
      <c r="E2447" s="11"/>
    </row>
    <row r="2448" spans="1:5" ht="15" x14ac:dyDescent="0.3">
      <c r="A2448" s="11"/>
      <c r="B2448" s="12"/>
      <c r="C2448" s="11"/>
      <c r="D2448" s="11"/>
      <c r="E2448" s="11"/>
    </row>
    <row r="2449" spans="1:5" ht="15" x14ac:dyDescent="0.3">
      <c r="A2449" s="11"/>
      <c r="B2449" s="12"/>
      <c r="C2449" s="11"/>
      <c r="D2449" s="11"/>
      <c r="E2449" s="11"/>
    </row>
    <row r="2450" spans="1:5" ht="15" x14ac:dyDescent="0.3">
      <c r="A2450" s="11"/>
      <c r="B2450" s="12"/>
      <c r="C2450" s="11"/>
      <c r="D2450" s="11"/>
      <c r="E2450" s="11"/>
    </row>
    <row r="2451" spans="1:5" ht="15" x14ac:dyDescent="0.3">
      <c r="A2451" s="11"/>
      <c r="B2451" s="12"/>
      <c r="C2451" s="11"/>
      <c r="D2451" s="11"/>
      <c r="E2451" s="11"/>
    </row>
    <row r="2452" spans="1:5" ht="15" x14ac:dyDescent="0.3">
      <c r="A2452" s="11"/>
      <c r="B2452" s="12"/>
      <c r="C2452" s="11"/>
      <c r="D2452" s="11"/>
      <c r="E2452" s="11"/>
    </row>
    <row r="2453" spans="1:5" ht="15" x14ac:dyDescent="0.3">
      <c r="A2453" s="11"/>
      <c r="B2453" s="12"/>
      <c r="C2453" s="11"/>
      <c r="D2453" s="11"/>
      <c r="E2453" s="11"/>
    </row>
    <row r="2454" spans="1:5" ht="15" x14ac:dyDescent="0.3">
      <c r="A2454" s="11"/>
      <c r="B2454" s="12"/>
      <c r="C2454" s="11"/>
      <c r="D2454" s="11"/>
      <c r="E2454" s="11"/>
    </row>
    <row r="2455" spans="1:5" ht="15" x14ac:dyDescent="0.3">
      <c r="A2455" s="11"/>
      <c r="B2455" s="12"/>
      <c r="C2455" s="11"/>
      <c r="D2455" s="11"/>
      <c r="E2455" s="11"/>
    </row>
    <row r="2456" spans="1:5" ht="15" x14ac:dyDescent="0.3">
      <c r="A2456" s="11"/>
      <c r="B2456" s="12"/>
      <c r="C2456" s="11"/>
      <c r="D2456" s="11"/>
      <c r="E2456" s="11"/>
    </row>
    <row r="2457" spans="1:5" ht="15" x14ac:dyDescent="0.3">
      <c r="A2457" s="11"/>
      <c r="B2457" s="12"/>
      <c r="C2457" s="11"/>
      <c r="D2457" s="11"/>
      <c r="E2457" s="11"/>
    </row>
    <row r="2458" spans="1:5" ht="15" x14ac:dyDescent="0.3">
      <c r="A2458" s="11"/>
      <c r="B2458" s="12"/>
      <c r="C2458" s="11"/>
      <c r="D2458" s="11"/>
      <c r="E2458" s="11"/>
    </row>
    <row r="2459" spans="1:5" ht="15" x14ac:dyDescent="0.3">
      <c r="A2459" s="11"/>
      <c r="B2459" s="12"/>
      <c r="C2459" s="11"/>
      <c r="D2459" s="11"/>
      <c r="E2459" s="11"/>
    </row>
    <row r="2460" spans="1:5" ht="15" x14ac:dyDescent="0.3">
      <c r="A2460" s="11"/>
      <c r="B2460" s="12"/>
      <c r="C2460" s="11"/>
      <c r="D2460" s="11"/>
      <c r="E2460" s="11"/>
    </row>
    <row r="2461" spans="1:5" ht="15" x14ac:dyDescent="0.3">
      <c r="A2461" s="11"/>
      <c r="B2461" s="12"/>
      <c r="C2461" s="11"/>
      <c r="D2461" s="11"/>
      <c r="E2461" s="11"/>
    </row>
    <row r="2462" spans="1:5" ht="15" x14ac:dyDescent="0.3">
      <c r="A2462" s="11"/>
      <c r="B2462" s="12"/>
      <c r="C2462" s="11"/>
      <c r="D2462" s="11"/>
      <c r="E2462" s="11"/>
    </row>
    <row r="2463" spans="1:5" ht="15" x14ac:dyDescent="0.3">
      <c r="A2463" s="11"/>
      <c r="B2463" s="12"/>
      <c r="C2463" s="11"/>
      <c r="D2463" s="11"/>
      <c r="E2463" s="11"/>
    </row>
    <row r="2464" spans="1:5" ht="15" x14ac:dyDescent="0.3">
      <c r="A2464" s="11"/>
      <c r="B2464" s="12"/>
      <c r="C2464" s="11"/>
      <c r="D2464" s="11"/>
      <c r="E2464" s="11"/>
    </row>
    <row r="2465" spans="1:5" ht="15" x14ac:dyDescent="0.3">
      <c r="A2465" s="11"/>
      <c r="B2465" s="12"/>
      <c r="C2465" s="11"/>
      <c r="D2465" s="11"/>
      <c r="E2465" s="11"/>
    </row>
    <row r="2466" spans="1:5" ht="15" x14ac:dyDescent="0.3">
      <c r="A2466" s="11"/>
      <c r="B2466" s="12"/>
      <c r="C2466" s="11"/>
      <c r="D2466" s="11"/>
      <c r="E2466" s="11"/>
    </row>
    <row r="2467" spans="1:5" ht="15" x14ac:dyDescent="0.3">
      <c r="A2467" s="11"/>
      <c r="B2467" s="12"/>
      <c r="C2467" s="11"/>
      <c r="D2467" s="11"/>
      <c r="E2467" s="11"/>
    </row>
    <row r="2468" spans="1:5" ht="15" x14ac:dyDescent="0.3">
      <c r="A2468" s="11"/>
      <c r="B2468" s="12"/>
      <c r="C2468" s="11"/>
      <c r="D2468" s="11"/>
      <c r="E2468" s="11"/>
    </row>
    <row r="2469" spans="1:5" ht="15" x14ac:dyDescent="0.3">
      <c r="A2469" s="11"/>
      <c r="B2469" s="12"/>
      <c r="C2469" s="11"/>
      <c r="D2469" s="11"/>
      <c r="E2469" s="11"/>
    </row>
    <row r="2470" spans="1:5" ht="15" x14ac:dyDescent="0.3">
      <c r="A2470" s="11"/>
      <c r="B2470" s="12"/>
      <c r="C2470" s="11"/>
      <c r="D2470" s="11"/>
      <c r="E2470" s="11"/>
    </row>
    <row r="2471" spans="1:5" ht="15" x14ac:dyDescent="0.3">
      <c r="A2471" s="11"/>
      <c r="B2471" s="12"/>
      <c r="C2471" s="11"/>
      <c r="D2471" s="11"/>
      <c r="E2471" s="11"/>
    </row>
    <row r="2472" spans="1:5" ht="15" x14ac:dyDescent="0.3">
      <c r="A2472" s="11"/>
      <c r="B2472" s="12"/>
      <c r="C2472" s="11"/>
      <c r="D2472" s="11"/>
      <c r="E2472" s="11"/>
    </row>
    <row r="2473" spans="1:5" ht="15" x14ac:dyDescent="0.3">
      <c r="A2473" s="11"/>
      <c r="B2473" s="12"/>
      <c r="C2473" s="11"/>
      <c r="D2473" s="11"/>
      <c r="E2473" s="11"/>
    </row>
    <row r="2474" spans="1:5" ht="15" x14ac:dyDescent="0.3">
      <c r="A2474" s="11"/>
      <c r="B2474" s="12"/>
      <c r="C2474" s="11"/>
      <c r="D2474" s="11"/>
      <c r="E2474" s="11"/>
    </row>
    <row r="2475" spans="1:5" ht="15" x14ac:dyDescent="0.3">
      <c r="A2475" s="11"/>
      <c r="B2475" s="12"/>
      <c r="C2475" s="11"/>
      <c r="D2475" s="11"/>
      <c r="E2475" s="11"/>
    </row>
    <row r="2476" spans="1:5" ht="15" x14ac:dyDescent="0.3">
      <c r="A2476" s="11"/>
      <c r="B2476" s="12"/>
      <c r="C2476" s="11"/>
      <c r="D2476" s="11"/>
      <c r="E2476" s="11"/>
    </row>
    <row r="2477" spans="1:5" ht="15" x14ac:dyDescent="0.3">
      <c r="A2477" s="11"/>
      <c r="B2477" s="12"/>
      <c r="C2477" s="11"/>
      <c r="D2477" s="11"/>
      <c r="E2477" s="11"/>
    </row>
    <row r="2478" spans="1:5" ht="15" x14ac:dyDescent="0.3">
      <c r="A2478" s="11"/>
      <c r="B2478" s="12"/>
      <c r="C2478" s="11"/>
      <c r="D2478" s="11"/>
      <c r="E2478" s="11"/>
    </row>
    <row r="2479" spans="1:5" ht="15" x14ac:dyDescent="0.3">
      <c r="A2479" s="11"/>
      <c r="B2479" s="12"/>
      <c r="C2479" s="11"/>
      <c r="D2479" s="11"/>
      <c r="E2479" s="11"/>
    </row>
    <row r="2480" spans="1:5" ht="15" x14ac:dyDescent="0.3">
      <c r="A2480" s="11"/>
      <c r="B2480" s="12"/>
      <c r="C2480" s="11"/>
      <c r="D2480" s="11"/>
      <c r="E2480" s="11"/>
    </row>
    <row r="2481" spans="1:5" ht="15" x14ac:dyDescent="0.3">
      <c r="A2481" s="11"/>
      <c r="B2481" s="12"/>
      <c r="C2481" s="11"/>
      <c r="D2481" s="11"/>
      <c r="E2481" s="11"/>
    </row>
    <row r="2482" spans="1:5" ht="15" x14ac:dyDescent="0.3">
      <c r="A2482" s="11"/>
      <c r="B2482" s="12"/>
      <c r="C2482" s="11"/>
      <c r="D2482" s="11"/>
      <c r="E2482" s="11"/>
    </row>
    <row r="2483" spans="1:5" ht="15" x14ac:dyDescent="0.3">
      <c r="A2483" s="11"/>
      <c r="B2483" s="12"/>
      <c r="C2483" s="11"/>
      <c r="D2483" s="11"/>
      <c r="E2483" s="11"/>
    </row>
    <row r="2484" spans="1:5" ht="15" x14ac:dyDescent="0.3">
      <c r="A2484" s="11"/>
      <c r="B2484" s="12"/>
      <c r="C2484" s="11"/>
      <c r="D2484" s="11"/>
      <c r="E2484" s="11"/>
    </row>
    <row r="2485" spans="1:5" ht="15" x14ac:dyDescent="0.3">
      <c r="A2485" s="11"/>
      <c r="B2485" s="12"/>
      <c r="C2485" s="11"/>
      <c r="D2485" s="11"/>
      <c r="E2485" s="11"/>
    </row>
    <row r="2486" spans="1:5" ht="15" x14ac:dyDescent="0.3">
      <c r="A2486" s="11"/>
      <c r="B2486" s="12"/>
      <c r="C2486" s="11"/>
      <c r="D2486" s="11"/>
      <c r="E2486" s="11"/>
    </row>
    <row r="2487" spans="1:5" ht="15" x14ac:dyDescent="0.3">
      <c r="A2487" s="11"/>
      <c r="B2487" s="12"/>
      <c r="C2487" s="11"/>
      <c r="D2487" s="11"/>
      <c r="E2487" s="11"/>
    </row>
    <row r="2488" spans="1:5" ht="15" x14ac:dyDescent="0.3">
      <c r="A2488" s="11"/>
      <c r="B2488" s="12"/>
      <c r="C2488" s="11"/>
      <c r="D2488" s="11"/>
      <c r="E2488" s="11"/>
    </row>
    <row r="2489" spans="1:5" ht="15" x14ac:dyDescent="0.3">
      <c r="A2489" s="11"/>
      <c r="B2489" s="12"/>
      <c r="C2489" s="11"/>
      <c r="D2489" s="11"/>
      <c r="E2489" s="11"/>
    </row>
    <row r="2490" spans="1:5" ht="15" x14ac:dyDescent="0.3">
      <c r="A2490" s="11"/>
      <c r="B2490" s="12"/>
      <c r="C2490" s="11"/>
      <c r="D2490" s="11"/>
      <c r="E2490" s="11"/>
    </row>
    <row r="2491" spans="1:5" ht="15" x14ac:dyDescent="0.3">
      <c r="A2491" s="11"/>
      <c r="B2491" s="12"/>
      <c r="C2491" s="11"/>
      <c r="D2491" s="11"/>
      <c r="E2491" s="11"/>
    </row>
    <row r="2492" spans="1:5" ht="15" x14ac:dyDescent="0.3">
      <c r="A2492" s="11"/>
      <c r="B2492" s="12"/>
      <c r="C2492" s="11"/>
      <c r="D2492" s="11"/>
      <c r="E2492" s="11"/>
    </row>
    <row r="2493" spans="1:5" ht="15" x14ac:dyDescent="0.3">
      <c r="A2493" s="11"/>
      <c r="B2493" s="12"/>
      <c r="C2493" s="11"/>
      <c r="D2493" s="11"/>
      <c r="E2493" s="11"/>
    </row>
    <row r="2494" spans="1:5" ht="15" x14ac:dyDescent="0.3">
      <c r="A2494" s="11"/>
      <c r="B2494" s="12"/>
      <c r="C2494" s="11"/>
      <c r="D2494" s="11"/>
      <c r="E2494" s="11"/>
    </row>
    <row r="2495" spans="1:5" ht="15" x14ac:dyDescent="0.3">
      <c r="A2495" s="11"/>
      <c r="B2495" s="12"/>
      <c r="C2495" s="11"/>
      <c r="D2495" s="11"/>
      <c r="E2495" s="11"/>
    </row>
    <row r="2496" spans="1:5" ht="15" x14ac:dyDescent="0.3">
      <c r="A2496" s="11"/>
      <c r="B2496" s="12"/>
      <c r="C2496" s="11"/>
      <c r="D2496" s="11"/>
      <c r="E2496" s="11"/>
    </row>
    <row r="2497" spans="1:5" ht="15" x14ac:dyDescent="0.3">
      <c r="A2497" s="11"/>
      <c r="B2497" s="12"/>
      <c r="C2497" s="11"/>
      <c r="D2497" s="11"/>
      <c r="E2497" s="11"/>
    </row>
    <row r="2498" spans="1:5" ht="15" x14ac:dyDescent="0.3">
      <c r="A2498" s="11"/>
      <c r="B2498" s="12"/>
      <c r="C2498" s="11"/>
      <c r="D2498" s="11"/>
      <c r="E2498" s="11"/>
    </row>
    <row r="2499" spans="1:5" ht="15" x14ac:dyDescent="0.3">
      <c r="A2499" s="11"/>
      <c r="B2499" s="12"/>
      <c r="C2499" s="11"/>
      <c r="D2499" s="11"/>
      <c r="E2499" s="11"/>
    </row>
    <row r="2500" spans="1:5" ht="15" x14ac:dyDescent="0.3">
      <c r="A2500" s="11"/>
      <c r="B2500" s="12"/>
      <c r="C2500" s="11"/>
      <c r="D2500" s="11"/>
      <c r="E2500" s="11"/>
    </row>
    <row r="2501" spans="1:5" ht="15" x14ac:dyDescent="0.3">
      <c r="A2501" s="11"/>
      <c r="B2501" s="12"/>
      <c r="C2501" s="11"/>
      <c r="D2501" s="11"/>
      <c r="E2501" s="11"/>
    </row>
    <row r="2502" spans="1:5" ht="15" x14ac:dyDescent="0.3">
      <c r="A2502" s="11"/>
      <c r="B2502" s="12"/>
      <c r="C2502" s="11"/>
      <c r="D2502" s="11"/>
      <c r="E2502" s="11"/>
    </row>
    <row r="2503" spans="1:5" ht="15" x14ac:dyDescent="0.3">
      <c r="A2503" s="11"/>
      <c r="B2503" s="12"/>
      <c r="C2503" s="11"/>
      <c r="D2503" s="11"/>
      <c r="E2503" s="11"/>
    </row>
    <row r="2504" spans="1:5" ht="15" x14ac:dyDescent="0.3">
      <c r="A2504" s="11"/>
      <c r="B2504" s="12"/>
      <c r="C2504" s="11"/>
      <c r="D2504" s="11"/>
      <c r="E2504" s="11"/>
    </row>
    <row r="2505" spans="1:5" ht="15" x14ac:dyDescent="0.3">
      <c r="A2505" s="11"/>
      <c r="B2505" s="12"/>
      <c r="C2505" s="11"/>
      <c r="D2505" s="11"/>
      <c r="E2505" s="11"/>
    </row>
    <row r="2506" spans="1:5" ht="15" x14ac:dyDescent="0.3">
      <c r="A2506" s="11"/>
      <c r="B2506" s="12"/>
      <c r="C2506" s="11"/>
      <c r="D2506" s="11"/>
      <c r="E2506" s="11"/>
    </row>
    <row r="2507" spans="1:5" ht="15" x14ac:dyDescent="0.3">
      <c r="A2507" s="11"/>
      <c r="B2507" s="12"/>
      <c r="C2507" s="11"/>
      <c r="D2507" s="11"/>
      <c r="E2507" s="11"/>
    </row>
    <row r="2508" spans="1:5" ht="15" x14ac:dyDescent="0.3">
      <c r="A2508" s="11"/>
      <c r="B2508" s="12"/>
      <c r="C2508" s="11"/>
      <c r="D2508" s="11"/>
      <c r="E2508" s="11"/>
    </row>
    <row r="2509" spans="1:5" ht="15" x14ac:dyDescent="0.3">
      <c r="A2509" s="11"/>
      <c r="B2509" s="12"/>
      <c r="C2509" s="11"/>
      <c r="D2509" s="11"/>
      <c r="E2509" s="11"/>
    </row>
  </sheetData>
  <autoFilter ref="F5:F76">
    <filterColumn colId="0">
      <filters>
        <filter val="1"/>
      </filters>
    </filterColumn>
  </autoFilter>
  <mergeCells count="1">
    <mergeCell ref="A2:E2"/>
  </mergeCells>
  <conditionalFormatting sqref="E43">
    <cfRule type="cellIs" dxfId="87" priority="7" operator="equal">
      <formula>0</formula>
    </cfRule>
  </conditionalFormatting>
  <conditionalFormatting sqref="E5:E36 E38:E42 E44:E76">
    <cfRule type="cellIs" dxfId="86" priority="6" operator="equal">
      <formula>0</formula>
    </cfRule>
  </conditionalFormatting>
  <conditionalFormatting sqref="E37">
    <cfRule type="cellIs" dxfId="85" priority="5" operator="equal">
      <formula>0</formula>
    </cfRule>
  </conditionalFormatting>
  <conditionalFormatting sqref="C5:C36 D44:D54 D75:D76 D6:D8 D12:D32 D35:D36 D62:D64 D66:D68 D70:D73 D38:D42 C38:C76 D56:D60">
    <cfRule type="cellIs" dxfId="84" priority="4" operator="equal">
      <formula>0</formula>
    </cfRule>
  </conditionalFormatting>
  <conditionalFormatting sqref="C37">
    <cfRule type="cellIs" dxfId="83" priority="3" operator="equal">
      <formula>0</formula>
    </cfRule>
  </conditionalFormatting>
  <conditionalFormatting sqref="D5 D33:D34 D43 D55 D61 D65 D69 D74 D9:D11">
    <cfRule type="cellIs" dxfId="82" priority="2" operator="equal">
      <formula>0</formula>
    </cfRule>
  </conditionalFormatting>
  <conditionalFormatting sqref="D37">
    <cfRule type="cellIs" dxfId="8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2" orientation="portrait" useFirstPageNumber="1" horizontalDpi="4294967293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/>
  <dimension ref="A1:H1185"/>
  <sheetViews>
    <sheetView showGridLines="0" workbookViewId="0">
      <selection activeCell="E4" sqref="E4:F4"/>
    </sheetView>
  </sheetViews>
  <sheetFormatPr defaultRowHeight="15" x14ac:dyDescent="0.25"/>
  <cols>
    <col min="1" max="1" width="13.7109375" customWidth="1"/>
    <col min="2" max="2" width="39.28515625" customWidth="1"/>
    <col min="3" max="6" width="15.85546875" customWidth="1"/>
    <col min="7" max="8" width="14.85546875" customWidth="1"/>
    <col min="9" max="9" width="11" bestFit="1" customWidth="1"/>
    <col min="10" max="11" width="13.5703125" bestFit="1" customWidth="1"/>
    <col min="13" max="13" width="13.5703125" bestFit="1" customWidth="1"/>
  </cols>
  <sheetData>
    <row r="1" spans="1:8" s="4" customFormat="1" x14ac:dyDescent="0.25">
      <c r="A1" s="1"/>
      <c r="B1" s="2"/>
      <c r="C1" s="3"/>
      <c r="D1" s="3"/>
      <c r="E1" s="3"/>
      <c r="F1" s="3"/>
      <c r="G1" s="150" t="s">
        <v>22</v>
      </c>
      <c r="H1" s="150"/>
    </row>
    <row r="2" spans="1:8" s="4" customFormat="1" ht="32.450000000000003" customHeight="1" x14ac:dyDescent="0.25">
      <c r="A2" s="151" t="s">
        <v>721</v>
      </c>
      <c r="B2" s="151"/>
      <c r="C2" s="151"/>
      <c r="D2" s="151"/>
      <c r="E2" s="151"/>
      <c r="F2" s="151"/>
      <c r="G2" s="151"/>
      <c r="H2" s="151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37.15" customHeight="1" x14ac:dyDescent="0.25">
      <c r="A4" s="152" t="s">
        <v>24</v>
      </c>
      <c r="B4" s="152" t="s">
        <v>25</v>
      </c>
      <c r="C4" s="154" t="s">
        <v>26</v>
      </c>
      <c r="D4" s="155"/>
      <c r="E4" s="154" t="s">
        <v>27</v>
      </c>
      <c r="F4" s="156"/>
      <c r="G4" s="157" t="s">
        <v>28</v>
      </c>
      <c r="H4" s="158"/>
    </row>
    <row r="5" spans="1:8" s="4" customFormat="1" ht="56.25" x14ac:dyDescent="0.25">
      <c r="A5" s="153"/>
      <c r="B5" s="153"/>
      <c r="C5" s="7" t="s">
        <v>29</v>
      </c>
      <c r="D5" s="7" t="s">
        <v>30</v>
      </c>
      <c r="E5" s="7" t="s">
        <v>29</v>
      </c>
      <c r="F5" s="75" t="s">
        <v>30</v>
      </c>
      <c r="G5" s="82" t="s">
        <v>29</v>
      </c>
      <c r="H5" s="83" t="s">
        <v>30</v>
      </c>
    </row>
    <row r="6" spans="1:8" ht="45" customHeight="1" x14ac:dyDescent="0.25">
      <c r="A6" s="86" t="s">
        <v>0</v>
      </c>
      <c r="B6" s="87" t="s">
        <v>1</v>
      </c>
      <c r="C6" s="132">
        <v>414221850</v>
      </c>
      <c r="D6" s="132">
        <v>0</v>
      </c>
      <c r="E6" s="132">
        <v>251033818</v>
      </c>
      <c r="F6" s="132">
        <v>0</v>
      </c>
      <c r="G6" s="132">
        <v>185826764.06999999</v>
      </c>
      <c r="H6" s="132">
        <v>0</v>
      </c>
    </row>
    <row r="7" spans="1:8" x14ac:dyDescent="0.25">
      <c r="A7" s="134"/>
      <c r="B7" s="135" t="s">
        <v>725</v>
      </c>
      <c r="C7" s="136">
        <v>3335</v>
      </c>
      <c r="D7" s="136">
        <v>0</v>
      </c>
      <c r="E7" s="136">
        <v>3335</v>
      </c>
      <c r="F7" s="136">
        <v>0</v>
      </c>
      <c r="G7" s="136">
        <v>3335</v>
      </c>
      <c r="H7" s="136">
        <v>0</v>
      </c>
    </row>
    <row r="8" spans="1:8" x14ac:dyDescent="0.25">
      <c r="A8" s="88" t="s">
        <v>2</v>
      </c>
      <c r="B8" s="89" t="s">
        <v>3</v>
      </c>
      <c r="C8" s="133">
        <v>293830935</v>
      </c>
      <c r="D8" s="133">
        <v>0</v>
      </c>
      <c r="E8" s="133">
        <v>195741747</v>
      </c>
      <c r="F8" s="133">
        <v>0</v>
      </c>
      <c r="G8" s="133">
        <v>142205266.44</v>
      </c>
      <c r="H8" s="133">
        <v>0</v>
      </c>
    </row>
    <row r="9" spans="1:8" x14ac:dyDescent="0.25">
      <c r="A9" s="88" t="s">
        <v>4</v>
      </c>
      <c r="B9" s="89" t="s">
        <v>5</v>
      </c>
      <c r="C9" s="133">
        <v>37932654</v>
      </c>
      <c r="D9" s="133">
        <v>0</v>
      </c>
      <c r="E9" s="133">
        <v>28195388</v>
      </c>
      <c r="F9" s="133">
        <v>0</v>
      </c>
      <c r="G9" s="133">
        <v>27083182.550000001</v>
      </c>
      <c r="H9" s="133">
        <v>0</v>
      </c>
    </row>
    <row r="10" spans="1:8" x14ac:dyDescent="0.25">
      <c r="A10" s="88" t="s">
        <v>6</v>
      </c>
      <c r="B10" s="89" t="s">
        <v>7</v>
      </c>
      <c r="C10" s="133">
        <v>48655938</v>
      </c>
      <c r="D10" s="133">
        <v>0</v>
      </c>
      <c r="E10" s="133">
        <v>38734804</v>
      </c>
      <c r="F10" s="133">
        <v>0</v>
      </c>
      <c r="G10" s="133">
        <v>29971943.600000001</v>
      </c>
      <c r="H10" s="133">
        <v>0</v>
      </c>
    </row>
    <row r="11" spans="1:8" x14ac:dyDescent="0.25">
      <c r="A11" s="88" t="s">
        <v>8</v>
      </c>
      <c r="B11" s="89" t="s">
        <v>9</v>
      </c>
      <c r="C11" s="133">
        <v>752024</v>
      </c>
      <c r="D11" s="133">
        <v>0</v>
      </c>
      <c r="E11" s="133">
        <v>415211</v>
      </c>
      <c r="F11" s="133">
        <v>0</v>
      </c>
      <c r="G11" s="133">
        <v>388513.2</v>
      </c>
      <c r="H11" s="133">
        <v>0</v>
      </c>
    </row>
    <row r="12" spans="1:8" x14ac:dyDescent="0.25">
      <c r="A12" s="88" t="s">
        <v>10</v>
      </c>
      <c r="B12" s="89" t="s">
        <v>11</v>
      </c>
      <c r="C12" s="133">
        <v>13338507</v>
      </c>
      <c r="D12" s="133">
        <v>0</v>
      </c>
      <c r="E12" s="133">
        <v>8725750</v>
      </c>
      <c r="F12" s="133">
        <v>0</v>
      </c>
      <c r="G12" s="133">
        <v>5033086.72</v>
      </c>
      <c r="H12" s="133">
        <v>0</v>
      </c>
    </row>
    <row r="13" spans="1:8" x14ac:dyDescent="0.25">
      <c r="A13" s="88" t="s">
        <v>12</v>
      </c>
      <c r="B13" s="89" t="s">
        <v>13</v>
      </c>
      <c r="C13" s="133">
        <v>140098068</v>
      </c>
      <c r="D13" s="133">
        <v>0</v>
      </c>
      <c r="E13" s="133">
        <v>78180588</v>
      </c>
      <c r="F13" s="133">
        <v>0</v>
      </c>
      <c r="G13" s="133">
        <v>53838290.920000002</v>
      </c>
      <c r="H13" s="133">
        <v>0</v>
      </c>
    </row>
    <row r="14" spans="1:8" x14ac:dyDescent="0.25">
      <c r="A14" s="88" t="s">
        <v>14</v>
      </c>
      <c r="B14" s="89" t="s">
        <v>15</v>
      </c>
      <c r="C14" s="133">
        <v>21630992</v>
      </c>
      <c r="D14" s="133">
        <v>0</v>
      </c>
      <c r="E14" s="133">
        <v>17316901</v>
      </c>
      <c r="F14" s="133">
        <v>0</v>
      </c>
      <c r="G14" s="133">
        <v>16242371.52</v>
      </c>
      <c r="H14" s="133">
        <v>0</v>
      </c>
    </row>
    <row r="15" spans="1:8" x14ac:dyDescent="0.25">
      <c r="A15" s="88" t="s">
        <v>16</v>
      </c>
      <c r="B15" s="89" t="s">
        <v>17</v>
      </c>
      <c r="C15" s="133">
        <v>31422752</v>
      </c>
      <c r="D15" s="133">
        <v>0</v>
      </c>
      <c r="E15" s="133">
        <v>24173105</v>
      </c>
      <c r="F15" s="133">
        <v>0</v>
      </c>
      <c r="G15" s="133">
        <v>9647877.9299999997</v>
      </c>
      <c r="H15" s="133">
        <v>0</v>
      </c>
    </row>
    <row r="16" spans="1:8" x14ac:dyDescent="0.25">
      <c r="A16" s="88" t="s">
        <v>18</v>
      </c>
      <c r="B16" s="89" t="s">
        <v>19</v>
      </c>
      <c r="C16" s="133">
        <v>116600423</v>
      </c>
      <c r="D16" s="133">
        <v>0</v>
      </c>
      <c r="E16" s="133">
        <v>52428274</v>
      </c>
      <c r="F16" s="133">
        <v>0</v>
      </c>
      <c r="G16" s="133">
        <v>40894547.399999999</v>
      </c>
      <c r="H16" s="133">
        <v>0</v>
      </c>
    </row>
    <row r="17" spans="1:8" x14ac:dyDescent="0.25">
      <c r="A17" s="88" t="s">
        <v>20</v>
      </c>
      <c r="B17" s="89" t="s">
        <v>21</v>
      </c>
      <c r="C17" s="133">
        <v>3790492</v>
      </c>
      <c r="D17" s="133">
        <v>0</v>
      </c>
      <c r="E17" s="133">
        <v>2863797</v>
      </c>
      <c r="F17" s="133">
        <v>0</v>
      </c>
      <c r="G17" s="133">
        <v>2726950.23</v>
      </c>
      <c r="H17" s="133">
        <v>0</v>
      </c>
    </row>
    <row r="18" spans="1:8" ht="22.5" x14ac:dyDescent="0.25">
      <c r="A18" s="86" t="s">
        <v>419</v>
      </c>
      <c r="B18" s="90" t="s">
        <v>420</v>
      </c>
      <c r="C18" s="132">
        <v>5216820</v>
      </c>
      <c r="D18" s="132">
        <v>0</v>
      </c>
      <c r="E18" s="132">
        <v>3964800</v>
      </c>
      <c r="F18" s="132">
        <v>0</v>
      </c>
      <c r="G18" s="132">
        <v>3334667.73</v>
      </c>
      <c r="H18" s="132">
        <v>0</v>
      </c>
    </row>
    <row r="19" spans="1:8" x14ac:dyDescent="0.25">
      <c r="A19" s="134"/>
      <c r="B19" s="135" t="s">
        <v>725</v>
      </c>
      <c r="C19" s="136">
        <v>117</v>
      </c>
      <c r="D19" s="136">
        <v>0</v>
      </c>
      <c r="E19" s="136">
        <v>117</v>
      </c>
      <c r="F19" s="136">
        <v>0</v>
      </c>
      <c r="G19" s="136">
        <v>117</v>
      </c>
      <c r="H19" s="136">
        <v>0</v>
      </c>
    </row>
    <row r="20" spans="1:8" x14ac:dyDescent="0.25">
      <c r="A20" s="88" t="s">
        <v>2</v>
      </c>
      <c r="B20" s="89" t="s">
        <v>3</v>
      </c>
      <c r="C20" s="133">
        <v>5163820</v>
      </c>
      <c r="D20" s="133">
        <v>0</v>
      </c>
      <c r="E20" s="133">
        <v>3911800</v>
      </c>
      <c r="F20" s="133">
        <v>0</v>
      </c>
      <c r="G20" s="133">
        <v>3324900.83</v>
      </c>
      <c r="H20" s="133">
        <v>0</v>
      </c>
    </row>
    <row r="21" spans="1:8" x14ac:dyDescent="0.25">
      <c r="A21" s="88" t="s">
        <v>4</v>
      </c>
      <c r="B21" s="89" t="s">
        <v>5</v>
      </c>
      <c r="C21" s="133">
        <v>3433220</v>
      </c>
      <c r="D21" s="133">
        <v>0</v>
      </c>
      <c r="E21" s="133">
        <v>2575200</v>
      </c>
      <c r="F21" s="133">
        <v>0</v>
      </c>
      <c r="G21" s="133">
        <v>2376195.7400000002</v>
      </c>
      <c r="H21" s="133">
        <v>0</v>
      </c>
    </row>
    <row r="22" spans="1:8" x14ac:dyDescent="0.25">
      <c r="A22" s="88" t="s">
        <v>6</v>
      </c>
      <c r="B22" s="89" t="s">
        <v>7</v>
      </c>
      <c r="C22" s="133">
        <v>1571600</v>
      </c>
      <c r="D22" s="133">
        <v>0</v>
      </c>
      <c r="E22" s="133">
        <v>1190600</v>
      </c>
      <c r="F22" s="133">
        <v>0</v>
      </c>
      <c r="G22" s="133">
        <v>858831.48</v>
      </c>
      <c r="H22" s="133">
        <v>0</v>
      </c>
    </row>
    <row r="23" spans="1:8" x14ac:dyDescent="0.25">
      <c r="A23" s="88" t="s">
        <v>14</v>
      </c>
      <c r="B23" s="89" t="s">
        <v>15</v>
      </c>
      <c r="C23" s="133">
        <v>75000</v>
      </c>
      <c r="D23" s="133">
        <v>0</v>
      </c>
      <c r="E23" s="133">
        <v>65000</v>
      </c>
      <c r="F23" s="133">
        <v>0</v>
      </c>
      <c r="G23" s="133">
        <v>21979.79</v>
      </c>
      <c r="H23" s="133">
        <v>0</v>
      </c>
    </row>
    <row r="24" spans="1:8" x14ac:dyDescent="0.25">
      <c r="A24" s="88" t="s">
        <v>16</v>
      </c>
      <c r="B24" s="89" t="s">
        <v>17</v>
      </c>
      <c r="C24" s="133">
        <v>84000</v>
      </c>
      <c r="D24" s="133">
        <v>0</v>
      </c>
      <c r="E24" s="133">
        <v>81000</v>
      </c>
      <c r="F24" s="133">
        <v>0</v>
      </c>
      <c r="G24" s="133">
        <v>67893.820000000007</v>
      </c>
      <c r="H24" s="133">
        <v>0</v>
      </c>
    </row>
    <row r="25" spans="1:8" x14ac:dyDescent="0.25">
      <c r="A25" s="88" t="s">
        <v>18</v>
      </c>
      <c r="B25" s="89" t="s">
        <v>19</v>
      </c>
      <c r="C25" s="133">
        <v>53000</v>
      </c>
      <c r="D25" s="133">
        <v>0</v>
      </c>
      <c r="E25" s="133">
        <v>53000</v>
      </c>
      <c r="F25" s="133">
        <v>0</v>
      </c>
      <c r="G25" s="133">
        <v>9766.9</v>
      </c>
      <c r="H25" s="133">
        <v>0</v>
      </c>
    </row>
    <row r="26" spans="1:8" x14ac:dyDescent="0.25">
      <c r="A26" s="86" t="s">
        <v>341</v>
      </c>
      <c r="B26" s="90" t="s">
        <v>340</v>
      </c>
      <c r="C26" s="132">
        <v>5216820</v>
      </c>
      <c r="D26" s="132">
        <v>0</v>
      </c>
      <c r="E26" s="132">
        <v>3964800</v>
      </c>
      <c r="F26" s="132">
        <v>0</v>
      </c>
      <c r="G26" s="132">
        <v>3334667.73</v>
      </c>
      <c r="H26" s="132">
        <v>0</v>
      </c>
    </row>
    <row r="27" spans="1:8" x14ac:dyDescent="0.25">
      <c r="A27" s="134"/>
      <c r="B27" s="135" t="s">
        <v>725</v>
      </c>
      <c r="C27" s="136">
        <v>117</v>
      </c>
      <c r="D27" s="136">
        <v>0</v>
      </c>
      <c r="E27" s="136">
        <v>117</v>
      </c>
      <c r="F27" s="136">
        <v>0</v>
      </c>
      <c r="G27" s="136">
        <v>117</v>
      </c>
      <c r="H27" s="136">
        <v>0</v>
      </c>
    </row>
    <row r="28" spans="1:8" x14ac:dyDescent="0.25">
      <c r="A28" s="88" t="s">
        <v>2</v>
      </c>
      <c r="B28" s="89" t="s">
        <v>3</v>
      </c>
      <c r="C28" s="133">
        <v>5163820</v>
      </c>
      <c r="D28" s="133">
        <v>0</v>
      </c>
      <c r="E28" s="133">
        <v>3911800</v>
      </c>
      <c r="F28" s="133">
        <v>0</v>
      </c>
      <c r="G28" s="133">
        <v>3324900.83</v>
      </c>
      <c r="H28" s="133">
        <v>0</v>
      </c>
    </row>
    <row r="29" spans="1:8" x14ac:dyDescent="0.25">
      <c r="A29" s="88" t="s">
        <v>4</v>
      </c>
      <c r="B29" s="89" t="s">
        <v>5</v>
      </c>
      <c r="C29" s="133">
        <v>3433220</v>
      </c>
      <c r="D29" s="133">
        <v>0</v>
      </c>
      <c r="E29" s="133">
        <v>2575200</v>
      </c>
      <c r="F29" s="133">
        <v>0</v>
      </c>
      <c r="G29" s="133">
        <v>2376195.7400000002</v>
      </c>
      <c r="H29" s="133">
        <v>0</v>
      </c>
    </row>
    <row r="30" spans="1:8" x14ac:dyDescent="0.25">
      <c r="A30" s="88" t="s">
        <v>6</v>
      </c>
      <c r="B30" s="89" t="s">
        <v>7</v>
      </c>
      <c r="C30" s="133">
        <v>1571600</v>
      </c>
      <c r="D30" s="133">
        <v>0</v>
      </c>
      <c r="E30" s="133">
        <v>1190600</v>
      </c>
      <c r="F30" s="133">
        <v>0</v>
      </c>
      <c r="G30" s="133">
        <v>858831.48</v>
      </c>
      <c r="H30" s="133">
        <v>0</v>
      </c>
    </row>
    <row r="31" spans="1:8" x14ac:dyDescent="0.25">
      <c r="A31" s="88" t="s">
        <v>14</v>
      </c>
      <c r="B31" s="89" t="s">
        <v>15</v>
      </c>
      <c r="C31" s="133">
        <v>75000</v>
      </c>
      <c r="D31" s="133">
        <v>0</v>
      </c>
      <c r="E31" s="133">
        <v>65000</v>
      </c>
      <c r="F31" s="133">
        <v>0</v>
      </c>
      <c r="G31" s="133">
        <v>21979.79</v>
      </c>
      <c r="H31" s="133">
        <v>0</v>
      </c>
    </row>
    <row r="32" spans="1:8" x14ac:dyDescent="0.25">
      <c r="A32" s="88" t="s">
        <v>16</v>
      </c>
      <c r="B32" s="89" t="s">
        <v>17</v>
      </c>
      <c r="C32" s="133">
        <v>84000</v>
      </c>
      <c r="D32" s="133">
        <v>0</v>
      </c>
      <c r="E32" s="133">
        <v>81000</v>
      </c>
      <c r="F32" s="133">
        <v>0</v>
      </c>
      <c r="G32" s="133">
        <v>67893.820000000007</v>
      </c>
      <c r="H32" s="133">
        <v>0</v>
      </c>
    </row>
    <row r="33" spans="1:8" x14ac:dyDescent="0.25">
      <c r="A33" s="88" t="s">
        <v>18</v>
      </c>
      <c r="B33" s="89" t="s">
        <v>19</v>
      </c>
      <c r="C33" s="133">
        <v>53000</v>
      </c>
      <c r="D33" s="133">
        <v>0</v>
      </c>
      <c r="E33" s="133">
        <v>53000</v>
      </c>
      <c r="F33" s="133">
        <v>0</v>
      </c>
      <c r="G33" s="133">
        <v>9766.9</v>
      </c>
      <c r="H33" s="133">
        <v>0</v>
      </c>
    </row>
    <row r="34" spans="1:8" ht="22.5" x14ac:dyDescent="0.25">
      <c r="A34" s="86" t="s">
        <v>421</v>
      </c>
      <c r="B34" s="90" t="s">
        <v>422</v>
      </c>
      <c r="C34" s="132">
        <v>701000</v>
      </c>
      <c r="D34" s="132">
        <v>0</v>
      </c>
      <c r="E34" s="132">
        <v>526000</v>
      </c>
      <c r="F34" s="132">
        <v>0</v>
      </c>
      <c r="G34" s="132">
        <v>500070.88</v>
      </c>
      <c r="H34" s="132">
        <v>0</v>
      </c>
    </row>
    <row r="35" spans="1:8" x14ac:dyDescent="0.25">
      <c r="A35" s="134"/>
      <c r="B35" s="135" t="s">
        <v>725</v>
      </c>
      <c r="C35" s="136">
        <v>21</v>
      </c>
      <c r="D35" s="136">
        <v>0</v>
      </c>
      <c r="E35" s="136">
        <v>21</v>
      </c>
      <c r="F35" s="136">
        <v>0</v>
      </c>
      <c r="G35" s="136">
        <v>21</v>
      </c>
      <c r="H35" s="136">
        <v>0</v>
      </c>
    </row>
    <row r="36" spans="1:8" x14ac:dyDescent="0.25">
      <c r="A36" s="88" t="s">
        <v>2</v>
      </c>
      <c r="B36" s="89" t="s">
        <v>3</v>
      </c>
      <c r="C36" s="133">
        <v>701000</v>
      </c>
      <c r="D36" s="133">
        <v>0</v>
      </c>
      <c r="E36" s="133">
        <v>526000</v>
      </c>
      <c r="F36" s="133">
        <v>0</v>
      </c>
      <c r="G36" s="133">
        <v>500070.88</v>
      </c>
      <c r="H36" s="133">
        <v>0</v>
      </c>
    </row>
    <row r="37" spans="1:8" x14ac:dyDescent="0.25">
      <c r="A37" s="88" t="s">
        <v>4</v>
      </c>
      <c r="B37" s="89" t="s">
        <v>5</v>
      </c>
      <c r="C37" s="133">
        <v>606885</v>
      </c>
      <c r="D37" s="133">
        <v>0</v>
      </c>
      <c r="E37" s="133">
        <v>468300</v>
      </c>
      <c r="F37" s="133">
        <v>0</v>
      </c>
      <c r="G37" s="133">
        <v>455961.75</v>
      </c>
      <c r="H37" s="133">
        <v>0</v>
      </c>
    </row>
    <row r="38" spans="1:8" x14ac:dyDescent="0.25">
      <c r="A38" s="88" t="s">
        <v>6</v>
      </c>
      <c r="B38" s="89" t="s">
        <v>7</v>
      </c>
      <c r="C38" s="133">
        <v>73000</v>
      </c>
      <c r="D38" s="133">
        <v>0</v>
      </c>
      <c r="E38" s="133">
        <v>56940</v>
      </c>
      <c r="F38" s="133">
        <v>0</v>
      </c>
      <c r="G38" s="133">
        <v>43824.77</v>
      </c>
      <c r="H38" s="133">
        <v>0</v>
      </c>
    </row>
    <row r="39" spans="1:8" x14ac:dyDescent="0.25">
      <c r="A39" s="88" t="s">
        <v>14</v>
      </c>
      <c r="B39" s="89" t="s">
        <v>15</v>
      </c>
      <c r="C39" s="133">
        <v>20115</v>
      </c>
      <c r="D39" s="133">
        <v>0</v>
      </c>
      <c r="E39" s="133">
        <v>0</v>
      </c>
      <c r="F39" s="133">
        <v>0</v>
      </c>
      <c r="G39" s="133">
        <v>0</v>
      </c>
      <c r="H39" s="133">
        <v>0</v>
      </c>
    </row>
    <row r="40" spans="1:8" x14ac:dyDescent="0.25">
      <c r="A40" s="88" t="s">
        <v>16</v>
      </c>
      <c r="B40" s="89" t="s">
        <v>17</v>
      </c>
      <c r="C40" s="133">
        <v>1000</v>
      </c>
      <c r="D40" s="133">
        <v>0</v>
      </c>
      <c r="E40" s="133">
        <v>760</v>
      </c>
      <c r="F40" s="133">
        <v>0</v>
      </c>
      <c r="G40" s="133">
        <v>284.36</v>
      </c>
      <c r="H40" s="133">
        <v>0</v>
      </c>
    </row>
    <row r="41" spans="1:8" ht="22.5" x14ac:dyDescent="0.25">
      <c r="A41" s="86" t="s">
        <v>339</v>
      </c>
      <c r="B41" s="90" t="s">
        <v>338</v>
      </c>
      <c r="C41" s="132">
        <v>701000</v>
      </c>
      <c r="D41" s="132">
        <v>0</v>
      </c>
      <c r="E41" s="132">
        <v>526000</v>
      </c>
      <c r="F41" s="132">
        <v>0</v>
      </c>
      <c r="G41" s="132">
        <v>500070.88</v>
      </c>
      <c r="H41" s="132">
        <v>0</v>
      </c>
    </row>
    <row r="42" spans="1:8" x14ac:dyDescent="0.25">
      <c r="A42" s="134"/>
      <c r="B42" s="135" t="s">
        <v>725</v>
      </c>
      <c r="C42" s="136">
        <v>21</v>
      </c>
      <c r="D42" s="136">
        <v>0</v>
      </c>
      <c r="E42" s="136">
        <v>21</v>
      </c>
      <c r="F42" s="136">
        <v>0</v>
      </c>
      <c r="G42" s="136">
        <v>21</v>
      </c>
      <c r="H42" s="136">
        <v>0</v>
      </c>
    </row>
    <row r="43" spans="1:8" x14ac:dyDescent="0.25">
      <c r="A43" s="88" t="s">
        <v>2</v>
      </c>
      <c r="B43" s="89" t="s">
        <v>3</v>
      </c>
      <c r="C43" s="133">
        <v>701000</v>
      </c>
      <c r="D43" s="133">
        <v>0</v>
      </c>
      <c r="E43" s="133">
        <v>526000</v>
      </c>
      <c r="F43" s="133">
        <v>0</v>
      </c>
      <c r="G43" s="133">
        <v>500070.88</v>
      </c>
      <c r="H43" s="133">
        <v>0</v>
      </c>
    </row>
    <row r="44" spans="1:8" x14ac:dyDescent="0.25">
      <c r="A44" s="88" t="s">
        <v>4</v>
      </c>
      <c r="B44" s="89" t="s">
        <v>5</v>
      </c>
      <c r="C44" s="133">
        <v>606885</v>
      </c>
      <c r="D44" s="133">
        <v>0</v>
      </c>
      <c r="E44" s="133">
        <v>468300</v>
      </c>
      <c r="F44" s="133">
        <v>0</v>
      </c>
      <c r="G44" s="133">
        <v>455961.75</v>
      </c>
      <c r="H44" s="133">
        <v>0</v>
      </c>
    </row>
    <row r="45" spans="1:8" x14ac:dyDescent="0.25">
      <c r="A45" s="88" t="s">
        <v>6</v>
      </c>
      <c r="B45" s="89" t="s">
        <v>7</v>
      </c>
      <c r="C45" s="133">
        <v>73000</v>
      </c>
      <c r="D45" s="133">
        <v>0</v>
      </c>
      <c r="E45" s="133">
        <v>56940</v>
      </c>
      <c r="F45" s="133">
        <v>0</v>
      </c>
      <c r="G45" s="133">
        <v>43824.77</v>
      </c>
      <c r="H45" s="133">
        <v>0</v>
      </c>
    </row>
    <row r="46" spans="1:8" x14ac:dyDescent="0.25">
      <c r="A46" s="88" t="s">
        <v>14</v>
      </c>
      <c r="B46" s="89" t="s">
        <v>15</v>
      </c>
      <c r="C46" s="133">
        <v>20115</v>
      </c>
      <c r="D46" s="133">
        <v>0</v>
      </c>
      <c r="E46" s="133">
        <v>0</v>
      </c>
      <c r="F46" s="133">
        <v>0</v>
      </c>
      <c r="G46" s="133">
        <v>0</v>
      </c>
      <c r="H46" s="133">
        <v>0</v>
      </c>
    </row>
    <row r="47" spans="1:8" x14ac:dyDescent="0.25">
      <c r="A47" s="88" t="s">
        <v>16</v>
      </c>
      <c r="B47" s="89" t="s">
        <v>17</v>
      </c>
      <c r="C47" s="133">
        <v>1000</v>
      </c>
      <c r="D47" s="133">
        <v>0</v>
      </c>
      <c r="E47" s="133">
        <v>760</v>
      </c>
      <c r="F47" s="133">
        <v>0</v>
      </c>
      <c r="G47" s="133">
        <v>284.36</v>
      </c>
      <c r="H47" s="133">
        <v>0</v>
      </c>
    </row>
    <row r="48" spans="1:8" ht="22.5" x14ac:dyDescent="0.25">
      <c r="A48" s="86" t="s">
        <v>337</v>
      </c>
      <c r="B48" s="90" t="s">
        <v>585</v>
      </c>
      <c r="C48" s="132">
        <v>3017912</v>
      </c>
      <c r="D48" s="132">
        <v>0</v>
      </c>
      <c r="E48" s="132">
        <v>2378275</v>
      </c>
      <c r="F48" s="132">
        <v>0</v>
      </c>
      <c r="G48" s="132">
        <v>2224298.11</v>
      </c>
      <c r="H48" s="132">
        <v>0</v>
      </c>
    </row>
    <row r="49" spans="1:8" x14ac:dyDescent="0.25">
      <c r="A49" s="134"/>
      <c r="B49" s="135" t="s">
        <v>725</v>
      </c>
      <c r="C49" s="136">
        <v>68</v>
      </c>
      <c r="D49" s="136">
        <v>0</v>
      </c>
      <c r="E49" s="136">
        <v>68</v>
      </c>
      <c r="F49" s="136">
        <v>0</v>
      </c>
      <c r="G49" s="136">
        <v>68</v>
      </c>
      <c r="H49" s="136">
        <v>0</v>
      </c>
    </row>
    <row r="50" spans="1:8" x14ac:dyDescent="0.25">
      <c r="A50" s="88" t="s">
        <v>2</v>
      </c>
      <c r="B50" s="89" t="s">
        <v>3</v>
      </c>
      <c r="C50" s="133">
        <v>3012912</v>
      </c>
      <c r="D50" s="133">
        <v>0</v>
      </c>
      <c r="E50" s="133">
        <v>2373275</v>
      </c>
      <c r="F50" s="133">
        <v>0</v>
      </c>
      <c r="G50" s="133">
        <v>2222278.11</v>
      </c>
      <c r="H50" s="133">
        <v>0</v>
      </c>
    </row>
    <row r="51" spans="1:8" x14ac:dyDescent="0.25">
      <c r="A51" s="88" t="s">
        <v>4</v>
      </c>
      <c r="B51" s="89" t="s">
        <v>5</v>
      </c>
      <c r="C51" s="133">
        <v>1639054</v>
      </c>
      <c r="D51" s="133">
        <v>0</v>
      </c>
      <c r="E51" s="133">
        <v>1199167</v>
      </c>
      <c r="F51" s="133">
        <v>0</v>
      </c>
      <c r="G51" s="133">
        <v>1193879.51</v>
      </c>
      <c r="H51" s="133">
        <v>0</v>
      </c>
    </row>
    <row r="52" spans="1:8" x14ac:dyDescent="0.25">
      <c r="A52" s="88" t="s">
        <v>6</v>
      </c>
      <c r="B52" s="89" t="s">
        <v>7</v>
      </c>
      <c r="C52" s="133">
        <v>1329100</v>
      </c>
      <c r="D52" s="133">
        <v>0</v>
      </c>
      <c r="E52" s="133">
        <v>1133550</v>
      </c>
      <c r="F52" s="133">
        <v>0</v>
      </c>
      <c r="G52" s="133">
        <v>995796.37</v>
      </c>
      <c r="H52" s="133">
        <v>0</v>
      </c>
    </row>
    <row r="53" spans="1:8" x14ac:dyDescent="0.25">
      <c r="A53" s="88" t="s">
        <v>14</v>
      </c>
      <c r="B53" s="89" t="s">
        <v>15</v>
      </c>
      <c r="C53" s="133">
        <v>24258</v>
      </c>
      <c r="D53" s="133">
        <v>0</v>
      </c>
      <c r="E53" s="133">
        <v>24258</v>
      </c>
      <c r="F53" s="133">
        <v>0</v>
      </c>
      <c r="G53" s="133">
        <v>24255.86</v>
      </c>
      <c r="H53" s="133">
        <v>0</v>
      </c>
    </row>
    <row r="54" spans="1:8" x14ac:dyDescent="0.25">
      <c r="A54" s="88" t="s">
        <v>16</v>
      </c>
      <c r="B54" s="89" t="s">
        <v>17</v>
      </c>
      <c r="C54" s="133">
        <v>20500</v>
      </c>
      <c r="D54" s="133">
        <v>0</v>
      </c>
      <c r="E54" s="133">
        <v>16300</v>
      </c>
      <c r="F54" s="133">
        <v>0</v>
      </c>
      <c r="G54" s="133">
        <v>8346.3700000000008</v>
      </c>
      <c r="H54" s="133">
        <v>0</v>
      </c>
    </row>
    <row r="55" spans="1:8" x14ac:dyDescent="0.25">
      <c r="A55" s="88" t="s">
        <v>18</v>
      </c>
      <c r="B55" s="89" t="s">
        <v>19</v>
      </c>
      <c r="C55" s="133">
        <v>5000</v>
      </c>
      <c r="D55" s="133">
        <v>0</v>
      </c>
      <c r="E55" s="133">
        <v>5000</v>
      </c>
      <c r="F55" s="133">
        <v>0</v>
      </c>
      <c r="G55" s="133">
        <v>2020</v>
      </c>
      <c r="H55" s="133">
        <v>0</v>
      </c>
    </row>
    <row r="56" spans="1:8" ht="22.5" x14ac:dyDescent="0.25">
      <c r="A56" s="86" t="s">
        <v>336</v>
      </c>
      <c r="B56" s="90" t="s">
        <v>335</v>
      </c>
      <c r="C56" s="132">
        <v>3017912</v>
      </c>
      <c r="D56" s="132">
        <v>0</v>
      </c>
      <c r="E56" s="132">
        <v>2378275</v>
      </c>
      <c r="F56" s="132">
        <v>0</v>
      </c>
      <c r="G56" s="132">
        <v>2224298.11</v>
      </c>
      <c r="H56" s="132">
        <v>0</v>
      </c>
    </row>
    <row r="57" spans="1:8" x14ac:dyDescent="0.25">
      <c r="A57" s="134"/>
      <c r="B57" s="135" t="s">
        <v>725</v>
      </c>
      <c r="C57" s="136">
        <v>68</v>
      </c>
      <c r="D57" s="136">
        <v>0</v>
      </c>
      <c r="E57" s="136">
        <v>68</v>
      </c>
      <c r="F57" s="136">
        <v>0</v>
      </c>
      <c r="G57" s="136">
        <v>68</v>
      </c>
      <c r="H57" s="136">
        <v>0</v>
      </c>
    </row>
    <row r="58" spans="1:8" x14ac:dyDescent="0.25">
      <c r="A58" s="88" t="s">
        <v>2</v>
      </c>
      <c r="B58" s="89" t="s">
        <v>3</v>
      </c>
      <c r="C58" s="133">
        <v>3012912</v>
      </c>
      <c r="D58" s="133">
        <v>0</v>
      </c>
      <c r="E58" s="133">
        <v>2373275</v>
      </c>
      <c r="F58" s="133">
        <v>0</v>
      </c>
      <c r="G58" s="133">
        <v>2222278.11</v>
      </c>
      <c r="H58" s="133">
        <v>0</v>
      </c>
    </row>
    <row r="59" spans="1:8" x14ac:dyDescent="0.25">
      <c r="A59" s="88" t="s">
        <v>4</v>
      </c>
      <c r="B59" s="89" t="s">
        <v>5</v>
      </c>
      <c r="C59" s="133">
        <v>1639054</v>
      </c>
      <c r="D59" s="133">
        <v>0</v>
      </c>
      <c r="E59" s="133">
        <v>1199167</v>
      </c>
      <c r="F59" s="133">
        <v>0</v>
      </c>
      <c r="G59" s="133">
        <v>1193879.51</v>
      </c>
      <c r="H59" s="133">
        <v>0</v>
      </c>
    </row>
    <row r="60" spans="1:8" x14ac:dyDescent="0.25">
      <c r="A60" s="88" t="s">
        <v>6</v>
      </c>
      <c r="B60" s="89" t="s">
        <v>7</v>
      </c>
      <c r="C60" s="133">
        <v>1329100</v>
      </c>
      <c r="D60" s="133">
        <v>0</v>
      </c>
      <c r="E60" s="133">
        <v>1133550</v>
      </c>
      <c r="F60" s="133">
        <v>0</v>
      </c>
      <c r="G60" s="133">
        <v>995796.37</v>
      </c>
      <c r="H60" s="133">
        <v>0</v>
      </c>
    </row>
    <row r="61" spans="1:8" x14ac:dyDescent="0.25">
      <c r="A61" s="88" t="s">
        <v>14</v>
      </c>
      <c r="B61" s="89" t="s">
        <v>15</v>
      </c>
      <c r="C61" s="133">
        <v>24258</v>
      </c>
      <c r="D61" s="133">
        <v>0</v>
      </c>
      <c r="E61" s="133">
        <v>24258</v>
      </c>
      <c r="F61" s="133">
        <v>0</v>
      </c>
      <c r="G61" s="133">
        <v>24255.86</v>
      </c>
      <c r="H61" s="133">
        <v>0</v>
      </c>
    </row>
    <row r="62" spans="1:8" x14ac:dyDescent="0.25">
      <c r="A62" s="88" t="s">
        <v>16</v>
      </c>
      <c r="B62" s="89" t="s">
        <v>17</v>
      </c>
      <c r="C62" s="133">
        <v>20500</v>
      </c>
      <c r="D62" s="133">
        <v>0</v>
      </c>
      <c r="E62" s="133">
        <v>16300</v>
      </c>
      <c r="F62" s="133">
        <v>0</v>
      </c>
      <c r="G62" s="133">
        <v>8346.3700000000008</v>
      </c>
      <c r="H62" s="133">
        <v>0</v>
      </c>
    </row>
    <row r="63" spans="1:8" x14ac:dyDescent="0.25">
      <c r="A63" s="88" t="s">
        <v>18</v>
      </c>
      <c r="B63" s="89" t="s">
        <v>19</v>
      </c>
      <c r="C63" s="133">
        <v>5000</v>
      </c>
      <c r="D63" s="133">
        <v>0</v>
      </c>
      <c r="E63" s="133">
        <v>5000</v>
      </c>
      <c r="F63" s="133">
        <v>0</v>
      </c>
      <c r="G63" s="133">
        <v>2020</v>
      </c>
      <c r="H63" s="133">
        <v>0</v>
      </c>
    </row>
    <row r="64" spans="1:8" ht="22.5" x14ac:dyDescent="0.25">
      <c r="A64" s="86" t="s">
        <v>314</v>
      </c>
      <c r="B64" s="90" t="s">
        <v>312</v>
      </c>
      <c r="C64" s="132">
        <v>123757129</v>
      </c>
      <c r="D64" s="132">
        <v>0</v>
      </c>
      <c r="E64" s="132">
        <v>64711617</v>
      </c>
      <c r="F64" s="132">
        <v>0</v>
      </c>
      <c r="G64" s="132">
        <v>51076639.439999998</v>
      </c>
      <c r="H64" s="132">
        <v>0</v>
      </c>
    </row>
    <row r="65" spans="1:8" x14ac:dyDescent="0.25">
      <c r="A65" s="134"/>
      <c r="B65" s="135" t="s">
        <v>725</v>
      </c>
      <c r="C65" s="136">
        <v>269</v>
      </c>
      <c r="D65" s="136">
        <v>0</v>
      </c>
      <c r="E65" s="136">
        <v>269</v>
      </c>
      <c r="F65" s="136">
        <v>0</v>
      </c>
      <c r="G65" s="136">
        <v>269</v>
      </c>
      <c r="H65" s="136">
        <v>0</v>
      </c>
    </row>
    <row r="66" spans="1:8" x14ac:dyDescent="0.25">
      <c r="A66" s="88" t="s">
        <v>2</v>
      </c>
      <c r="B66" s="89" t="s">
        <v>3</v>
      </c>
      <c r="C66" s="133">
        <v>30448673</v>
      </c>
      <c r="D66" s="133">
        <v>0</v>
      </c>
      <c r="E66" s="133">
        <v>24790747</v>
      </c>
      <c r="F66" s="133">
        <v>0</v>
      </c>
      <c r="G66" s="133">
        <v>19980447.989999998</v>
      </c>
      <c r="H66" s="133">
        <v>0</v>
      </c>
    </row>
    <row r="67" spans="1:8" x14ac:dyDescent="0.25">
      <c r="A67" s="88" t="s">
        <v>4</v>
      </c>
      <c r="B67" s="89" t="s">
        <v>5</v>
      </c>
      <c r="C67" s="133">
        <v>5359860</v>
      </c>
      <c r="D67" s="133">
        <v>0</v>
      </c>
      <c r="E67" s="133">
        <v>3995137</v>
      </c>
      <c r="F67" s="133">
        <v>0</v>
      </c>
      <c r="G67" s="133">
        <v>3668092.97</v>
      </c>
      <c r="H67" s="133">
        <v>0</v>
      </c>
    </row>
    <row r="68" spans="1:8" x14ac:dyDescent="0.25">
      <c r="A68" s="88" t="s">
        <v>6</v>
      </c>
      <c r="B68" s="89" t="s">
        <v>7</v>
      </c>
      <c r="C68" s="133">
        <v>24265259</v>
      </c>
      <c r="D68" s="133">
        <v>0</v>
      </c>
      <c r="E68" s="133">
        <v>20095937</v>
      </c>
      <c r="F68" s="133">
        <v>0</v>
      </c>
      <c r="G68" s="133">
        <v>15919088.6</v>
      </c>
      <c r="H68" s="133">
        <v>0</v>
      </c>
    </row>
    <row r="69" spans="1:8" x14ac:dyDescent="0.25">
      <c r="A69" s="88" t="s">
        <v>10</v>
      </c>
      <c r="B69" s="89" t="s">
        <v>11</v>
      </c>
      <c r="C69" s="133">
        <v>428900</v>
      </c>
      <c r="D69" s="133">
        <v>0</v>
      </c>
      <c r="E69" s="133">
        <v>331046</v>
      </c>
      <c r="F69" s="133">
        <v>0</v>
      </c>
      <c r="G69" s="133">
        <v>248535.56</v>
      </c>
      <c r="H69" s="133">
        <v>0</v>
      </c>
    </row>
    <row r="70" spans="1:8" x14ac:dyDescent="0.25">
      <c r="A70" s="88" t="s">
        <v>12</v>
      </c>
      <c r="B70" s="89" t="s">
        <v>13</v>
      </c>
      <c r="C70" s="133">
        <v>9000</v>
      </c>
      <c r="D70" s="133">
        <v>0</v>
      </c>
      <c r="E70" s="133">
        <v>4500</v>
      </c>
      <c r="F70" s="133">
        <v>0</v>
      </c>
      <c r="G70" s="133">
        <v>0</v>
      </c>
      <c r="H70" s="133">
        <v>0</v>
      </c>
    </row>
    <row r="71" spans="1:8" x14ac:dyDescent="0.25">
      <c r="A71" s="88" t="s">
        <v>14</v>
      </c>
      <c r="B71" s="89" t="s">
        <v>15</v>
      </c>
      <c r="C71" s="133">
        <v>57554</v>
      </c>
      <c r="D71" s="133">
        <v>0</v>
      </c>
      <c r="E71" s="133">
        <v>57554</v>
      </c>
      <c r="F71" s="133">
        <v>0</v>
      </c>
      <c r="G71" s="133">
        <v>57551.78</v>
      </c>
      <c r="H71" s="133">
        <v>0</v>
      </c>
    </row>
    <row r="72" spans="1:8" x14ac:dyDescent="0.25">
      <c r="A72" s="88" t="s">
        <v>16</v>
      </c>
      <c r="B72" s="89" t="s">
        <v>17</v>
      </c>
      <c r="C72" s="133">
        <v>328100</v>
      </c>
      <c r="D72" s="133">
        <v>0</v>
      </c>
      <c r="E72" s="133">
        <v>306573</v>
      </c>
      <c r="F72" s="133">
        <v>0</v>
      </c>
      <c r="G72" s="133">
        <v>87179.08</v>
      </c>
      <c r="H72" s="133">
        <v>0</v>
      </c>
    </row>
    <row r="73" spans="1:8" x14ac:dyDescent="0.25">
      <c r="A73" s="88" t="s">
        <v>18</v>
      </c>
      <c r="B73" s="89" t="s">
        <v>19</v>
      </c>
      <c r="C73" s="133">
        <v>93308456</v>
      </c>
      <c r="D73" s="133">
        <v>0</v>
      </c>
      <c r="E73" s="133">
        <v>39920870</v>
      </c>
      <c r="F73" s="133">
        <v>0</v>
      </c>
      <c r="G73" s="133">
        <v>31096191.449999999</v>
      </c>
      <c r="H73" s="133">
        <v>0</v>
      </c>
    </row>
    <row r="74" spans="1:8" ht="22.5" x14ac:dyDescent="0.25">
      <c r="A74" s="86" t="s">
        <v>313</v>
      </c>
      <c r="B74" s="90" t="s">
        <v>312</v>
      </c>
      <c r="C74" s="132">
        <v>41640211</v>
      </c>
      <c r="D74" s="132">
        <v>0</v>
      </c>
      <c r="E74" s="132">
        <v>14647126</v>
      </c>
      <c r="F74" s="132">
        <v>0</v>
      </c>
      <c r="G74" s="132">
        <v>10546300.99</v>
      </c>
      <c r="H74" s="132">
        <v>0</v>
      </c>
    </row>
    <row r="75" spans="1:8" x14ac:dyDescent="0.25">
      <c r="A75" s="134"/>
      <c r="B75" s="135" t="s">
        <v>725</v>
      </c>
      <c r="C75" s="136">
        <v>86</v>
      </c>
      <c r="D75" s="136">
        <v>0</v>
      </c>
      <c r="E75" s="136">
        <v>86</v>
      </c>
      <c r="F75" s="136">
        <v>0</v>
      </c>
      <c r="G75" s="136">
        <v>86</v>
      </c>
      <c r="H75" s="136">
        <v>0</v>
      </c>
    </row>
    <row r="76" spans="1:8" x14ac:dyDescent="0.25">
      <c r="A76" s="88" t="s">
        <v>2</v>
      </c>
      <c r="B76" s="89" t="s">
        <v>3</v>
      </c>
      <c r="C76" s="133">
        <v>3344910</v>
      </c>
      <c r="D76" s="133">
        <v>0</v>
      </c>
      <c r="E76" s="133">
        <v>2477815</v>
      </c>
      <c r="F76" s="133">
        <v>0</v>
      </c>
      <c r="G76" s="133">
        <v>2242789.7799999998</v>
      </c>
      <c r="H76" s="133">
        <v>0</v>
      </c>
    </row>
    <row r="77" spans="1:8" x14ac:dyDescent="0.25">
      <c r="A77" s="88" t="s">
        <v>4</v>
      </c>
      <c r="B77" s="89" t="s">
        <v>5</v>
      </c>
      <c r="C77" s="133">
        <v>2092766</v>
      </c>
      <c r="D77" s="133">
        <v>0</v>
      </c>
      <c r="E77" s="133">
        <v>1562716</v>
      </c>
      <c r="F77" s="133">
        <v>0</v>
      </c>
      <c r="G77" s="133">
        <v>1425993.83</v>
      </c>
      <c r="H77" s="133">
        <v>0</v>
      </c>
    </row>
    <row r="78" spans="1:8" x14ac:dyDescent="0.25">
      <c r="A78" s="88" t="s">
        <v>6</v>
      </c>
      <c r="B78" s="89" t="s">
        <v>7</v>
      </c>
      <c r="C78" s="133">
        <v>1191710</v>
      </c>
      <c r="D78" s="133">
        <v>0</v>
      </c>
      <c r="E78" s="133">
        <v>859165</v>
      </c>
      <c r="F78" s="133">
        <v>0</v>
      </c>
      <c r="G78" s="133">
        <v>765202.49</v>
      </c>
      <c r="H78" s="133">
        <v>0</v>
      </c>
    </row>
    <row r="79" spans="1:8" x14ac:dyDescent="0.25">
      <c r="A79" s="88" t="s">
        <v>14</v>
      </c>
      <c r="B79" s="89" t="s">
        <v>15</v>
      </c>
      <c r="C79" s="133">
        <v>27434</v>
      </c>
      <c r="D79" s="133">
        <v>0</v>
      </c>
      <c r="E79" s="133">
        <v>27434</v>
      </c>
      <c r="F79" s="133">
        <v>0</v>
      </c>
      <c r="G79" s="133">
        <v>27433.21</v>
      </c>
      <c r="H79" s="133">
        <v>0</v>
      </c>
    </row>
    <row r="80" spans="1:8" x14ac:dyDescent="0.25">
      <c r="A80" s="88" t="s">
        <v>16</v>
      </c>
      <c r="B80" s="89" t="s">
        <v>17</v>
      </c>
      <c r="C80" s="133">
        <v>33000</v>
      </c>
      <c r="D80" s="133">
        <v>0</v>
      </c>
      <c r="E80" s="133">
        <v>28500</v>
      </c>
      <c r="F80" s="133">
        <v>0</v>
      </c>
      <c r="G80" s="133">
        <v>24160.25</v>
      </c>
      <c r="H80" s="133">
        <v>0</v>
      </c>
    </row>
    <row r="81" spans="1:8" x14ac:dyDescent="0.25">
      <c r="A81" s="88" t="s">
        <v>18</v>
      </c>
      <c r="B81" s="89" t="s">
        <v>19</v>
      </c>
      <c r="C81" s="133">
        <v>38295301</v>
      </c>
      <c r="D81" s="133">
        <v>0</v>
      </c>
      <c r="E81" s="133">
        <v>12169311</v>
      </c>
      <c r="F81" s="133">
        <v>0</v>
      </c>
      <c r="G81" s="133">
        <v>8303511.21</v>
      </c>
      <c r="H81" s="133">
        <v>0</v>
      </c>
    </row>
    <row r="82" spans="1:8" ht="33.75" x14ac:dyDescent="0.25">
      <c r="A82" s="86" t="s">
        <v>311</v>
      </c>
      <c r="B82" s="90" t="s">
        <v>310</v>
      </c>
      <c r="C82" s="132">
        <v>3260111</v>
      </c>
      <c r="D82" s="132">
        <v>0</v>
      </c>
      <c r="E82" s="132">
        <v>2475736</v>
      </c>
      <c r="F82" s="132">
        <v>0</v>
      </c>
      <c r="G82" s="132">
        <v>2044116.56</v>
      </c>
      <c r="H82" s="132">
        <v>0</v>
      </c>
    </row>
    <row r="83" spans="1:8" x14ac:dyDescent="0.25">
      <c r="A83" s="134"/>
      <c r="B83" s="135" t="s">
        <v>725</v>
      </c>
      <c r="C83" s="136">
        <v>86</v>
      </c>
      <c r="D83" s="136">
        <v>0</v>
      </c>
      <c r="E83" s="136">
        <v>86</v>
      </c>
      <c r="F83" s="136">
        <v>0</v>
      </c>
      <c r="G83" s="136">
        <v>86</v>
      </c>
      <c r="H83" s="136">
        <v>0</v>
      </c>
    </row>
    <row r="84" spans="1:8" x14ac:dyDescent="0.25">
      <c r="A84" s="88" t="s">
        <v>2</v>
      </c>
      <c r="B84" s="89" t="s">
        <v>3</v>
      </c>
      <c r="C84" s="133">
        <v>2879500</v>
      </c>
      <c r="D84" s="133">
        <v>0</v>
      </c>
      <c r="E84" s="133">
        <v>2140125</v>
      </c>
      <c r="F84" s="133">
        <v>0</v>
      </c>
      <c r="G84" s="133">
        <v>1918300.56</v>
      </c>
      <c r="H84" s="133">
        <v>0</v>
      </c>
    </row>
    <row r="85" spans="1:8" x14ac:dyDescent="0.25">
      <c r="A85" s="88" t="s">
        <v>4</v>
      </c>
      <c r="B85" s="89" t="s">
        <v>5</v>
      </c>
      <c r="C85" s="133">
        <v>2092766</v>
      </c>
      <c r="D85" s="133">
        <v>0</v>
      </c>
      <c r="E85" s="133">
        <v>1562716</v>
      </c>
      <c r="F85" s="133">
        <v>0</v>
      </c>
      <c r="G85" s="133">
        <v>1425993.83</v>
      </c>
      <c r="H85" s="133">
        <v>0</v>
      </c>
    </row>
    <row r="86" spans="1:8" x14ac:dyDescent="0.25">
      <c r="A86" s="88" t="s">
        <v>6</v>
      </c>
      <c r="B86" s="89" t="s">
        <v>7</v>
      </c>
      <c r="C86" s="133">
        <v>726300</v>
      </c>
      <c r="D86" s="133">
        <v>0</v>
      </c>
      <c r="E86" s="133">
        <v>521475</v>
      </c>
      <c r="F86" s="133">
        <v>0</v>
      </c>
      <c r="G86" s="133">
        <v>440713.27</v>
      </c>
      <c r="H86" s="133">
        <v>0</v>
      </c>
    </row>
    <row r="87" spans="1:8" x14ac:dyDescent="0.25">
      <c r="A87" s="88" t="s">
        <v>14</v>
      </c>
      <c r="B87" s="89" t="s">
        <v>15</v>
      </c>
      <c r="C87" s="133">
        <v>27434</v>
      </c>
      <c r="D87" s="133">
        <v>0</v>
      </c>
      <c r="E87" s="133">
        <v>27434</v>
      </c>
      <c r="F87" s="133">
        <v>0</v>
      </c>
      <c r="G87" s="133">
        <v>27433.21</v>
      </c>
      <c r="H87" s="133">
        <v>0</v>
      </c>
    </row>
    <row r="88" spans="1:8" x14ac:dyDescent="0.25">
      <c r="A88" s="88" t="s">
        <v>16</v>
      </c>
      <c r="B88" s="89" t="s">
        <v>17</v>
      </c>
      <c r="C88" s="133">
        <v>33000</v>
      </c>
      <c r="D88" s="133">
        <v>0</v>
      </c>
      <c r="E88" s="133">
        <v>28500</v>
      </c>
      <c r="F88" s="133">
        <v>0</v>
      </c>
      <c r="G88" s="133">
        <v>24160.25</v>
      </c>
      <c r="H88" s="133">
        <v>0</v>
      </c>
    </row>
    <row r="89" spans="1:8" x14ac:dyDescent="0.25">
      <c r="A89" s="88" t="s">
        <v>18</v>
      </c>
      <c r="B89" s="89" t="s">
        <v>19</v>
      </c>
      <c r="C89" s="133">
        <v>380611</v>
      </c>
      <c r="D89" s="133">
        <v>0</v>
      </c>
      <c r="E89" s="133">
        <v>335611</v>
      </c>
      <c r="F89" s="133">
        <v>0</v>
      </c>
      <c r="G89" s="133">
        <v>125816</v>
      </c>
      <c r="H89" s="133">
        <v>0</v>
      </c>
    </row>
    <row r="90" spans="1:8" ht="22.5" x14ac:dyDescent="0.25">
      <c r="A90" s="86" t="s">
        <v>309</v>
      </c>
      <c r="B90" s="90" t="s">
        <v>308</v>
      </c>
      <c r="C90" s="132">
        <v>250500</v>
      </c>
      <c r="D90" s="132">
        <v>0</v>
      </c>
      <c r="E90" s="132">
        <v>129200</v>
      </c>
      <c r="F90" s="132">
        <v>0</v>
      </c>
      <c r="G90" s="132">
        <v>121719.2</v>
      </c>
      <c r="H90" s="132">
        <v>0</v>
      </c>
    </row>
    <row r="91" spans="1:8" x14ac:dyDescent="0.25">
      <c r="A91" s="88" t="s">
        <v>2</v>
      </c>
      <c r="B91" s="89" t="s">
        <v>3</v>
      </c>
      <c r="C91" s="133">
        <v>180500</v>
      </c>
      <c r="D91" s="133">
        <v>0</v>
      </c>
      <c r="E91" s="133">
        <v>129200</v>
      </c>
      <c r="F91" s="133">
        <v>0</v>
      </c>
      <c r="G91" s="133">
        <v>121719.2</v>
      </c>
      <c r="H91" s="133">
        <v>0</v>
      </c>
    </row>
    <row r="92" spans="1:8" x14ac:dyDescent="0.25">
      <c r="A92" s="88" t="s">
        <v>6</v>
      </c>
      <c r="B92" s="89" t="s">
        <v>7</v>
      </c>
      <c r="C92" s="133">
        <v>180500</v>
      </c>
      <c r="D92" s="133">
        <v>0</v>
      </c>
      <c r="E92" s="133">
        <v>129200</v>
      </c>
      <c r="F92" s="133">
        <v>0</v>
      </c>
      <c r="G92" s="133">
        <v>121719.2</v>
      </c>
      <c r="H92" s="133">
        <v>0</v>
      </c>
    </row>
    <row r="93" spans="1:8" x14ac:dyDescent="0.25">
      <c r="A93" s="88" t="s">
        <v>18</v>
      </c>
      <c r="B93" s="89" t="s">
        <v>19</v>
      </c>
      <c r="C93" s="133">
        <v>70000</v>
      </c>
      <c r="D93" s="133">
        <v>0</v>
      </c>
      <c r="E93" s="133">
        <v>0</v>
      </c>
      <c r="F93" s="133">
        <v>0</v>
      </c>
      <c r="G93" s="133">
        <v>0</v>
      </c>
      <c r="H93" s="133">
        <v>0</v>
      </c>
    </row>
    <row r="94" spans="1:8" ht="45" x14ac:dyDescent="0.25">
      <c r="A94" s="86" t="s">
        <v>307</v>
      </c>
      <c r="B94" s="90" t="s">
        <v>306</v>
      </c>
      <c r="C94" s="132">
        <v>159800</v>
      </c>
      <c r="D94" s="132">
        <v>0</v>
      </c>
      <c r="E94" s="132">
        <v>109600</v>
      </c>
      <c r="F94" s="132">
        <v>0</v>
      </c>
      <c r="G94" s="132">
        <v>106415.5</v>
      </c>
      <c r="H94" s="132">
        <v>0</v>
      </c>
    </row>
    <row r="95" spans="1:8" x14ac:dyDescent="0.25">
      <c r="A95" s="88" t="s">
        <v>2</v>
      </c>
      <c r="B95" s="89" t="s">
        <v>3</v>
      </c>
      <c r="C95" s="133">
        <v>159800</v>
      </c>
      <c r="D95" s="133">
        <v>0</v>
      </c>
      <c r="E95" s="133">
        <v>109600</v>
      </c>
      <c r="F95" s="133">
        <v>0</v>
      </c>
      <c r="G95" s="133">
        <v>106415.5</v>
      </c>
      <c r="H95" s="133">
        <v>0</v>
      </c>
    </row>
    <row r="96" spans="1:8" x14ac:dyDescent="0.25">
      <c r="A96" s="88" t="s">
        <v>6</v>
      </c>
      <c r="B96" s="89" t="s">
        <v>7</v>
      </c>
      <c r="C96" s="133">
        <v>159800</v>
      </c>
      <c r="D96" s="133">
        <v>0</v>
      </c>
      <c r="E96" s="133">
        <v>109600</v>
      </c>
      <c r="F96" s="133">
        <v>0</v>
      </c>
      <c r="G96" s="133">
        <v>106415.5</v>
      </c>
      <c r="H96" s="133">
        <v>0</v>
      </c>
    </row>
    <row r="97" spans="1:8" ht="22.5" x14ac:dyDescent="0.25">
      <c r="A97" s="86" t="s">
        <v>305</v>
      </c>
      <c r="B97" s="90" t="s">
        <v>304</v>
      </c>
      <c r="C97" s="132">
        <v>90700</v>
      </c>
      <c r="D97" s="132">
        <v>0</v>
      </c>
      <c r="E97" s="132">
        <v>19600</v>
      </c>
      <c r="F97" s="132">
        <v>0</v>
      </c>
      <c r="G97" s="132">
        <v>15303.7</v>
      </c>
      <c r="H97" s="132">
        <v>0</v>
      </c>
    </row>
    <row r="98" spans="1:8" x14ac:dyDescent="0.25">
      <c r="A98" s="88" t="s">
        <v>2</v>
      </c>
      <c r="B98" s="89" t="s">
        <v>3</v>
      </c>
      <c r="C98" s="133">
        <v>20700</v>
      </c>
      <c r="D98" s="133">
        <v>0</v>
      </c>
      <c r="E98" s="133">
        <v>19600</v>
      </c>
      <c r="F98" s="133">
        <v>0</v>
      </c>
      <c r="G98" s="133">
        <v>15303.7</v>
      </c>
      <c r="H98" s="133">
        <v>0</v>
      </c>
    </row>
    <row r="99" spans="1:8" x14ac:dyDescent="0.25">
      <c r="A99" s="88" t="s">
        <v>6</v>
      </c>
      <c r="B99" s="89" t="s">
        <v>7</v>
      </c>
      <c r="C99" s="133">
        <v>20700</v>
      </c>
      <c r="D99" s="133">
        <v>0</v>
      </c>
      <c r="E99" s="133">
        <v>19600</v>
      </c>
      <c r="F99" s="133">
        <v>0</v>
      </c>
      <c r="G99" s="133">
        <v>15303.7</v>
      </c>
      <c r="H99" s="133">
        <v>0</v>
      </c>
    </row>
    <row r="100" spans="1:8" x14ac:dyDescent="0.25">
      <c r="A100" s="88" t="s">
        <v>18</v>
      </c>
      <c r="B100" s="89" t="s">
        <v>19</v>
      </c>
      <c r="C100" s="133">
        <v>70000</v>
      </c>
      <c r="D100" s="133">
        <v>0</v>
      </c>
      <c r="E100" s="133">
        <v>0</v>
      </c>
      <c r="F100" s="133">
        <v>0</v>
      </c>
      <c r="G100" s="133">
        <v>0</v>
      </c>
      <c r="H100" s="133">
        <v>0</v>
      </c>
    </row>
    <row r="101" spans="1:8" ht="22.5" x14ac:dyDescent="0.25">
      <c r="A101" s="86" t="s">
        <v>302</v>
      </c>
      <c r="B101" s="90" t="s">
        <v>301</v>
      </c>
      <c r="C101" s="132">
        <v>7800000</v>
      </c>
      <c r="D101" s="132">
        <v>0</v>
      </c>
      <c r="E101" s="132">
        <v>1102840</v>
      </c>
      <c r="F101" s="132">
        <v>0</v>
      </c>
      <c r="G101" s="132">
        <v>943229.37</v>
      </c>
      <c r="H101" s="132">
        <v>0</v>
      </c>
    </row>
    <row r="102" spans="1:8" x14ac:dyDescent="0.25">
      <c r="A102" s="88" t="s">
        <v>2</v>
      </c>
      <c r="B102" s="89" t="s">
        <v>3</v>
      </c>
      <c r="C102" s="133">
        <v>239910</v>
      </c>
      <c r="D102" s="133">
        <v>0</v>
      </c>
      <c r="E102" s="133">
        <v>174740</v>
      </c>
      <c r="F102" s="133">
        <v>0</v>
      </c>
      <c r="G102" s="133">
        <v>174701.84</v>
      </c>
      <c r="H102" s="133">
        <v>0</v>
      </c>
    </row>
    <row r="103" spans="1:8" x14ac:dyDescent="0.25">
      <c r="A103" s="88" t="s">
        <v>6</v>
      </c>
      <c r="B103" s="89" t="s">
        <v>7</v>
      </c>
      <c r="C103" s="133">
        <v>239910</v>
      </c>
      <c r="D103" s="133">
        <v>0</v>
      </c>
      <c r="E103" s="133">
        <v>174740</v>
      </c>
      <c r="F103" s="133">
        <v>0</v>
      </c>
      <c r="G103" s="133">
        <v>174701.84</v>
      </c>
      <c r="H103" s="133">
        <v>0</v>
      </c>
    </row>
    <row r="104" spans="1:8" x14ac:dyDescent="0.25">
      <c r="A104" s="88" t="s">
        <v>18</v>
      </c>
      <c r="B104" s="89" t="s">
        <v>19</v>
      </c>
      <c r="C104" s="133">
        <v>7560090</v>
      </c>
      <c r="D104" s="133">
        <v>0</v>
      </c>
      <c r="E104" s="133">
        <v>928100</v>
      </c>
      <c r="F104" s="133">
        <v>0</v>
      </c>
      <c r="G104" s="133">
        <v>768527.53</v>
      </c>
      <c r="H104" s="133">
        <v>0</v>
      </c>
    </row>
    <row r="105" spans="1:8" ht="33.75" x14ac:dyDescent="0.25">
      <c r="A105" s="86" t="s">
        <v>300</v>
      </c>
      <c r="B105" s="90" t="s">
        <v>498</v>
      </c>
      <c r="C105" s="132">
        <v>230000</v>
      </c>
      <c r="D105" s="132">
        <v>0</v>
      </c>
      <c r="E105" s="132">
        <v>166830</v>
      </c>
      <c r="F105" s="132">
        <v>0</v>
      </c>
      <c r="G105" s="132">
        <v>166792.75</v>
      </c>
      <c r="H105" s="132">
        <v>0</v>
      </c>
    </row>
    <row r="106" spans="1:8" x14ac:dyDescent="0.25">
      <c r="A106" s="88" t="s">
        <v>2</v>
      </c>
      <c r="B106" s="89" t="s">
        <v>3</v>
      </c>
      <c r="C106" s="133">
        <v>230000</v>
      </c>
      <c r="D106" s="133">
        <v>0</v>
      </c>
      <c r="E106" s="133">
        <v>166830</v>
      </c>
      <c r="F106" s="133">
        <v>0</v>
      </c>
      <c r="G106" s="133">
        <v>166792.75</v>
      </c>
      <c r="H106" s="133">
        <v>0</v>
      </c>
    </row>
    <row r="107" spans="1:8" x14ac:dyDescent="0.25">
      <c r="A107" s="88" t="s">
        <v>6</v>
      </c>
      <c r="B107" s="89" t="s">
        <v>7</v>
      </c>
      <c r="C107" s="133">
        <v>230000</v>
      </c>
      <c r="D107" s="133">
        <v>0</v>
      </c>
      <c r="E107" s="133">
        <v>166830</v>
      </c>
      <c r="F107" s="133">
        <v>0</v>
      </c>
      <c r="G107" s="133">
        <v>166792.75</v>
      </c>
      <c r="H107" s="133">
        <v>0</v>
      </c>
    </row>
    <row r="108" spans="1:8" ht="33.75" x14ac:dyDescent="0.25">
      <c r="A108" s="86" t="s">
        <v>586</v>
      </c>
      <c r="B108" s="90" t="s">
        <v>587</v>
      </c>
      <c r="C108" s="132">
        <v>4270000</v>
      </c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</row>
    <row r="109" spans="1:8" x14ac:dyDescent="0.25">
      <c r="A109" s="88" t="s">
        <v>18</v>
      </c>
      <c r="B109" s="89" t="s">
        <v>19</v>
      </c>
      <c r="C109" s="133">
        <v>4270000</v>
      </c>
      <c r="D109" s="133">
        <v>0</v>
      </c>
      <c r="E109" s="133">
        <v>0</v>
      </c>
      <c r="F109" s="133">
        <v>0</v>
      </c>
      <c r="G109" s="133">
        <v>0</v>
      </c>
      <c r="H109" s="133">
        <v>0</v>
      </c>
    </row>
    <row r="110" spans="1:8" ht="22.5" x14ac:dyDescent="0.25">
      <c r="A110" s="86" t="s">
        <v>397</v>
      </c>
      <c r="B110" s="90" t="s">
        <v>398</v>
      </c>
      <c r="C110" s="132">
        <v>3300000</v>
      </c>
      <c r="D110" s="132">
        <v>0</v>
      </c>
      <c r="E110" s="132">
        <v>936010</v>
      </c>
      <c r="F110" s="132">
        <v>0</v>
      </c>
      <c r="G110" s="132">
        <v>776436.62</v>
      </c>
      <c r="H110" s="132">
        <v>0</v>
      </c>
    </row>
    <row r="111" spans="1:8" x14ac:dyDescent="0.25">
      <c r="A111" s="88" t="s">
        <v>2</v>
      </c>
      <c r="B111" s="89" t="s">
        <v>3</v>
      </c>
      <c r="C111" s="133">
        <v>9910</v>
      </c>
      <c r="D111" s="133">
        <v>0</v>
      </c>
      <c r="E111" s="133">
        <v>7910</v>
      </c>
      <c r="F111" s="133">
        <v>0</v>
      </c>
      <c r="G111" s="133">
        <v>7909.09</v>
      </c>
      <c r="H111" s="133">
        <v>0</v>
      </c>
    </row>
    <row r="112" spans="1:8" x14ac:dyDescent="0.25">
      <c r="A112" s="88" t="s">
        <v>6</v>
      </c>
      <c r="B112" s="89" t="s">
        <v>7</v>
      </c>
      <c r="C112" s="133">
        <v>9910</v>
      </c>
      <c r="D112" s="133">
        <v>0</v>
      </c>
      <c r="E112" s="133">
        <v>7910</v>
      </c>
      <c r="F112" s="133">
        <v>0</v>
      </c>
      <c r="G112" s="133">
        <v>7909.09</v>
      </c>
      <c r="H112" s="133">
        <v>0</v>
      </c>
    </row>
    <row r="113" spans="1:8" x14ac:dyDescent="0.25">
      <c r="A113" s="88" t="s">
        <v>18</v>
      </c>
      <c r="B113" s="89" t="s">
        <v>19</v>
      </c>
      <c r="C113" s="133">
        <v>3290090</v>
      </c>
      <c r="D113" s="133">
        <v>0</v>
      </c>
      <c r="E113" s="133">
        <v>928100</v>
      </c>
      <c r="F113" s="133">
        <v>0</v>
      </c>
      <c r="G113" s="133">
        <v>768527.53</v>
      </c>
      <c r="H113" s="133">
        <v>0</v>
      </c>
    </row>
    <row r="114" spans="1:8" ht="45" x14ac:dyDescent="0.25">
      <c r="A114" s="86" t="s">
        <v>476</v>
      </c>
      <c r="B114" s="90" t="s">
        <v>477</v>
      </c>
      <c r="C114" s="132">
        <v>28284600</v>
      </c>
      <c r="D114" s="132">
        <v>0</v>
      </c>
      <c r="E114" s="132">
        <v>8905600</v>
      </c>
      <c r="F114" s="132">
        <v>0</v>
      </c>
      <c r="G114" s="132">
        <v>6429992.4699999997</v>
      </c>
      <c r="H114" s="132">
        <v>0</v>
      </c>
    </row>
    <row r="115" spans="1:8" x14ac:dyDescent="0.25">
      <c r="A115" s="88" t="s">
        <v>18</v>
      </c>
      <c r="B115" s="89" t="s">
        <v>19</v>
      </c>
      <c r="C115" s="133">
        <v>28284600</v>
      </c>
      <c r="D115" s="133">
        <v>0</v>
      </c>
      <c r="E115" s="133">
        <v>8905600</v>
      </c>
      <c r="F115" s="133">
        <v>0</v>
      </c>
      <c r="G115" s="133">
        <v>6429992.4699999997</v>
      </c>
      <c r="H115" s="133">
        <v>0</v>
      </c>
    </row>
    <row r="116" spans="1:8" ht="33.75" x14ac:dyDescent="0.25">
      <c r="A116" s="86" t="s">
        <v>299</v>
      </c>
      <c r="B116" s="90" t="s">
        <v>298</v>
      </c>
      <c r="C116" s="132">
        <v>2000000</v>
      </c>
      <c r="D116" s="132">
        <v>0</v>
      </c>
      <c r="E116" s="132">
        <v>2000000</v>
      </c>
      <c r="F116" s="132">
        <v>0</v>
      </c>
      <c r="G116" s="132">
        <v>979175.21</v>
      </c>
      <c r="H116" s="132">
        <v>0</v>
      </c>
    </row>
    <row r="117" spans="1:8" x14ac:dyDescent="0.25">
      <c r="A117" s="88" t="s">
        <v>18</v>
      </c>
      <c r="B117" s="89" t="s">
        <v>19</v>
      </c>
      <c r="C117" s="133">
        <v>2000000</v>
      </c>
      <c r="D117" s="133">
        <v>0</v>
      </c>
      <c r="E117" s="133">
        <v>2000000</v>
      </c>
      <c r="F117" s="133">
        <v>0</v>
      </c>
      <c r="G117" s="133">
        <v>979175.21</v>
      </c>
      <c r="H117" s="133">
        <v>0</v>
      </c>
    </row>
    <row r="118" spans="1:8" ht="22.5" x14ac:dyDescent="0.25">
      <c r="A118" s="86" t="s">
        <v>392</v>
      </c>
      <c r="B118" s="90" t="s">
        <v>393</v>
      </c>
      <c r="C118" s="132">
        <v>2000000</v>
      </c>
      <c r="D118" s="132">
        <v>0</v>
      </c>
      <c r="E118" s="132">
        <v>2000000</v>
      </c>
      <c r="F118" s="132">
        <v>0</v>
      </c>
      <c r="G118" s="132">
        <v>979175.21</v>
      </c>
      <c r="H118" s="132">
        <v>0</v>
      </c>
    </row>
    <row r="119" spans="1:8" x14ac:dyDescent="0.25">
      <c r="A119" s="88" t="s">
        <v>18</v>
      </c>
      <c r="B119" s="89" t="s">
        <v>19</v>
      </c>
      <c r="C119" s="133">
        <v>2000000</v>
      </c>
      <c r="D119" s="133">
        <v>0</v>
      </c>
      <c r="E119" s="133">
        <v>2000000</v>
      </c>
      <c r="F119" s="133">
        <v>0</v>
      </c>
      <c r="G119" s="133">
        <v>979175.21</v>
      </c>
      <c r="H119" s="133">
        <v>0</v>
      </c>
    </row>
    <row r="120" spans="1:8" x14ac:dyDescent="0.25">
      <c r="A120" s="86" t="s">
        <v>423</v>
      </c>
      <c r="B120" s="90" t="s">
        <v>303</v>
      </c>
      <c r="C120" s="132">
        <v>45000</v>
      </c>
      <c r="D120" s="132">
        <v>0</v>
      </c>
      <c r="E120" s="132">
        <v>33750</v>
      </c>
      <c r="F120" s="132">
        <v>0</v>
      </c>
      <c r="G120" s="132">
        <v>28068.18</v>
      </c>
      <c r="H120" s="132">
        <v>0</v>
      </c>
    </row>
    <row r="121" spans="1:8" x14ac:dyDescent="0.25">
      <c r="A121" s="88" t="s">
        <v>2</v>
      </c>
      <c r="B121" s="89" t="s">
        <v>3</v>
      </c>
      <c r="C121" s="133">
        <v>45000</v>
      </c>
      <c r="D121" s="133">
        <v>0</v>
      </c>
      <c r="E121" s="133">
        <v>33750</v>
      </c>
      <c r="F121" s="133">
        <v>0</v>
      </c>
      <c r="G121" s="133">
        <v>28068.18</v>
      </c>
      <c r="H121" s="133">
        <v>0</v>
      </c>
    </row>
    <row r="122" spans="1:8" x14ac:dyDescent="0.25">
      <c r="A122" s="88" t="s">
        <v>6</v>
      </c>
      <c r="B122" s="89" t="s">
        <v>7</v>
      </c>
      <c r="C122" s="133">
        <v>45000</v>
      </c>
      <c r="D122" s="133">
        <v>0</v>
      </c>
      <c r="E122" s="133">
        <v>33750</v>
      </c>
      <c r="F122" s="133">
        <v>0</v>
      </c>
      <c r="G122" s="133">
        <v>28068.18</v>
      </c>
      <c r="H122" s="133">
        <v>0</v>
      </c>
    </row>
    <row r="123" spans="1:8" x14ac:dyDescent="0.25">
      <c r="A123" s="86" t="s">
        <v>297</v>
      </c>
      <c r="B123" s="90" t="s">
        <v>296</v>
      </c>
      <c r="C123" s="132">
        <v>215276</v>
      </c>
      <c r="D123" s="132">
        <v>0</v>
      </c>
      <c r="E123" s="132">
        <v>164562</v>
      </c>
      <c r="F123" s="132">
        <v>0</v>
      </c>
      <c r="G123" s="132">
        <v>145568.76</v>
      </c>
      <c r="H123" s="132">
        <v>0</v>
      </c>
    </row>
    <row r="124" spans="1:8" x14ac:dyDescent="0.25">
      <c r="A124" s="134"/>
      <c r="B124" s="135" t="s">
        <v>725</v>
      </c>
      <c r="C124" s="136">
        <v>9</v>
      </c>
      <c r="D124" s="136">
        <v>0</v>
      </c>
      <c r="E124" s="136">
        <v>9</v>
      </c>
      <c r="F124" s="136">
        <v>0</v>
      </c>
      <c r="G124" s="136">
        <v>9</v>
      </c>
      <c r="H124" s="136">
        <v>0</v>
      </c>
    </row>
    <row r="125" spans="1:8" x14ac:dyDescent="0.25">
      <c r="A125" s="88" t="s">
        <v>2</v>
      </c>
      <c r="B125" s="89" t="s">
        <v>3</v>
      </c>
      <c r="C125" s="133">
        <v>210800</v>
      </c>
      <c r="D125" s="133">
        <v>0</v>
      </c>
      <c r="E125" s="133">
        <v>160086</v>
      </c>
      <c r="F125" s="133">
        <v>0</v>
      </c>
      <c r="G125" s="133">
        <v>141092.76</v>
      </c>
      <c r="H125" s="133">
        <v>0</v>
      </c>
    </row>
    <row r="126" spans="1:8" x14ac:dyDescent="0.25">
      <c r="A126" s="88" t="s">
        <v>4</v>
      </c>
      <c r="B126" s="89" t="s">
        <v>5</v>
      </c>
      <c r="C126" s="133">
        <v>190800</v>
      </c>
      <c r="D126" s="133">
        <v>0</v>
      </c>
      <c r="E126" s="133">
        <v>143100</v>
      </c>
      <c r="F126" s="133">
        <v>0</v>
      </c>
      <c r="G126" s="133">
        <v>130500</v>
      </c>
      <c r="H126" s="133">
        <v>0</v>
      </c>
    </row>
    <row r="127" spans="1:8" x14ac:dyDescent="0.25">
      <c r="A127" s="88" t="s">
        <v>6</v>
      </c>
      <c r="B127" s="89" t="s">
        <v>7</v>
      </c>
      <c r="C127" s="133">
        <v>20000</v>
      </c>
      <c r="D127" s="133">
        <v>0</v>
      </c>
      <c r="E127" s="133">
        <v>16986</v>
      </c>
      <c r="F127" s="133">
        <v>0</v>
      </c>
      <c r="G127" s="133">
        <v>10592.76</v>
      </c>
      <c r="H127" s="133">
        <v>0</v>
      </c>
    </row>
    <row r="128" spans="1:8" x14ac:dyDescent="0.25">
      <c r="A128" s="88" t="s">
        <v>18</v>
      </c>
      <c r="B128" s="89" t="s">
        <v>19</v>
      </c>
      <c r="C128" s="133">
        <v>4476</v>
      </c>
      <c r="D128" s="133">
        <v>0</v>
      </c>
      <c r="E128" s="133">
        <v>4476</v>
      </c>
      <c r="F128" s="133">
        <v>0</v>
      </c>
      <c r="G128" s="133">
        <v>4476</v>
      </c>
      <c r="H128" s="133">
        <v>0</v>
      </c>
    </row>
    <row r="129" spans="1:8" x14ac:dyDescent="0.25">
      <c r="A129" s="86" t="s">
        <v>295</v>
      </c>
      <c r="B129" s="90" t="s">
        <v>294</v>
      </c>
      <c r="C129" s="132">
        <v>9296345</v>
      </c>
      <c r="D129" s="132">
        <v>0</v>
      </c>
      <c r="E129" s="132">
        <v>6482796</v>
      </c>
      <c r="F129" s="132">
        <v>0</v>
      </c>
      <c r="G129" s="132">
        <v>4922339</v>
      </c>
      <c r="H129" s="132">
        <v>0</v>
      </c>
    </row>
    <row r="130" spans="1:8" x14ac:dyDescent="0.25">
      <c r="A130" s="134"/>
      <c r="B130" s="135" t="s">
        <v>725</v>
      </c>
      <c r="C130" s="136">
        <v>37</v>
      </c>
      <c r="D130" s="136">
        <v>0</v>
      </c>
      <c r="E130" s="136">
        <v>37</v>
      </c>
      <c r="F130" s="136">
        <v>0</v>
      </c>
      <c r="G130" s="136">
        <v>37</v>
      </c>
      <c r="H130" s="136">
        <v>0</v>
      </c>
    </row>
    <row r="131" spans="1:8" x14ac:dyDescent="0.25">
      <c r="A131" s="88" t="s">
        <v>2</v>
      </c>
      <c r="B131" s="89" t="s">
        <v>3</v>
      </c>
      <c r="C131" s="133">
        <v>7020805</v>
      </c>
      <c r="D131" s="133">
        <v>0</v>
      </c>
      <c r="E131" s="133">
        <v>5608812</v>
      </c>
      <c r="F131" s="133">
        <v>0</v>
      </c>
      <c r="G131" s="133">
        <v>4117393.38</v>
      </c>
      <c r="H131" s="133">
        <v>0</v>
      </c>
    </row>
    <row r="132" spans="1:8" x14ac:dyDescent="0.25">
      <c r="A132" s="88" t="s">
        <v>4</v>
      </c>
      <c r="B132" s="89" t="s">
        <v>5</v>
      </c>
      <c r="C132" s="133">
        <v>681865</v>
      </c>
      <c r="D132" s="133">
        <v>0</v>
      </c>
      <c r="E132" s="133">
        <v>510865</v>
      </c>
      <c r="F132" s="133">
        <v>0</v>
      </c>
      <c r="G132" s="133">
        <v>466333.79</v>
      </c>
      <c r="H132" s="133">
        <v>0</v>
      </c>
    </row>
    <row r="133" spans="1:8" x14ac:dyDescent="0.25">
      <c r="A133" s="88" t="s">
        <v>6</v>
      </c>
      <c r="B133" s="89" t="s">
        <v>7</v>
      </c>
      <c r="C133" s="133">
        <v>6317805</v>
      </c>
      <c r="D133" s="133">
        <v>0</v>
      </c>
      <c r="E133" s="133">
        <v>5084812</v>
      </c>
      <c r="F133" s="133">
        <v>0</v>
      </c>
      <c r="G133" s="133">
        <v>3646015.04</v>
      </c>
      <c r="H133" s="133">
        <v>0</v>
      </c>
    </row>
    <row r="134" spans="1:8" x14ac:dyDescent="0.25">
      <c r="A134" s="88" t="s">
        <v>14</v>
      </c>
      <c r="B134" s="89" t="s">
        <v>15</v>
      </c>
      <c r="C134" s="133">
        <v>2135</v>
      </c>
      <c r="D134" s="133">
        <v>0</v>
      </c>
      <c r="E134" s="133">
        <v>2135</v>
      </c>
      <c r="F134" s="133">
        <v>0</v>
      </c>
      <c r="G134" s="133">
        <v>2134.5500000000002</v>
      </c>
      <c r="H134" s="133">
        <v>0</v>
      </c>
    </row>
    <row r="135" spans="1:8" x14ac:dyDescent="0.25">
      <c r="A135" s="88" t="s">
        <v>16</v>
      </c>
      <c r="B135" s="89" t="s">
        <v>17</v>
      </c>
      <c r="C135" s="133">
        <v>19000</v>
      </c>
      <c r="D135" s="133">
        <v>0</v>
      </c>
      <c r="E135" s="133">
        <v>11000</v>
      </c>
      <c r="F135" s="133">
        <v>0</v>
      </c>
      <c r="G135" s="133">
        <v>2910</v>
      </c>
      <c r="H135" s="133">
        <v>0</v>
      </c>
    </row>
    <row r="136" spans="1:8" x14ac:dyDescent="0.25">
      <c r="A136" s="88" t="s">
        <v>18</v>
      </c>
      <c r="B136" s="89" t="s">
        <v>19</v>
      </c>
      <c r="C136" s="133">
        <v>2275540</v>
      </c>
      <c r="D136" s="133">
        <v>0</v>
      </c>
      <c r="E136" s="133">
        <v>873984</v>
      </c>
      <c r="F136" s="133">
        <v>0</v>
      </c>
      <c r="G136" s="133">
        <v>804945.62</v>
      </c>
      <c r="H136" s="133">
        <v>0</v>
      </c>
    </row>
    <row r="137" spans="1:8" x14ac:dyDescent="0.25">
      <c r="A137" s="86" t="s">
        <v>293</v>
      </c>
      <c r="B137" s="90" t="s">
        <v>292</v>
      </c>
      <c r="C137" s="132">
        <v>813100</v>
      </c>
      <c r="D137" s="132">
        <v>0</v>
      </c>
      <c r="E137" s="132">
        <v>631193</v>
      </c>
      <c r="F137" s="132">
        <v>0</v>
      </c>
      <c r="G137" s="132">
        <v>543653.81999999995</v>
      </c>
      <c r="H137" s="132">
        <v>0</v>
      </c>
    </row>
    <row r="138" spans="1:8" x14ac:dyDescent="0.25">
      <c r="A138" s="134"/>
      <c r="B138" s="135" t="s">
        <v>725</v>
      </c>
      <c r="C138" s="136">
        <v>37</v>
      </c>
      <c r="D138" s="136">
        <v>0</v>
      </c>
      <c r="E138" s="136">
        <v>37</v>
      </c>
      <c r="F138" s="136">
        <v>0</v>
      </c>
      <c r="G138" s="136">
        <v>37</v>
      </c>
      <c r="H138" s="136">
        <v>0</v>
      </c>
    </row>
    <row r="139" spans="1:8" x14ac:dyDescent="0.25">
      <c r="A139" s="88" t="s">
        <v>2</v>
      </c>
      <c r="B139" s="89" t="s">
        <v>3</v>
      </c>
      <c r="C139" s="133">
        <v>793100</v>
      </c>
      <c r="D139" s="133">
        <v>0</v>
      </c>
      <c r="E139" s="133">
        <v>611193</v>
      </c>
      <c r="F139" s="133">
        <v>0</v>
      </c>
      <c r="G139" s="133">
        <v>539803.81999999995</v>
      </c>
      <c r="H139" s="133">
        <v>0</v>
      </c>
    </row>
    <row r="140" spans="1:8" x14ac:dyDescent="0.25">
      <c r="A140" s="88" t="s">
        <v>4</v>
      </c>
      <c r="B140" s="89" t="s">
        <v>5</v>
      </c>
      <c r="C140" s="133">
        <v>681865</v>
      </c>
      <c r="D140" s="133">
        <v>0</v>
      </c>
      <c r="E140" s="133">
        <v>510865</v>
      </c>
      <c r="F140" s="133">
        <v>0</v>
      </c>
      <c r="G140" s="133">
        <v>466333.79</v>
      </c>
      <c r="H140" s="133">
        <v>0</v>
      </c>
    </row>
    <row r="141" spans="1:8" x14ac:dyDescent="0.25">
      <c r="A141" s="88" t="s">
        <v>6</v>
      </c>
      <c r="B141" s="89" t="s">
        <v>7</v>
      </c>
      <c r="C141" s="133">
        <v>107100</v>
      </c>
      <c r="D141" s="133">
        <v>0</v>
      </c>
      <c r="E141" s="133">
        <v>96193</v>
      </c>
      <c r="F141" s="133">
        <v>0</v>
      </c>
      <c r="G141" s="133">
        <v>71035.48</v>
      </c>
      <c r="H141" s="133">
        <v>0</v>
      </c>
    </row>
    <row r="142" spans="1:8" x14ac:dyDescent="0.25">
      <c r="A142" s="88" t="s">
        <v>14</v>
      </c>
      <c r="B142" s="89" t="s">
        <v>15</v>
      </c>
      <c r="C142" s="133">
        <v>2135</v>
      </c>
      <c r="D142" s="133">
        <v>0</v>
      </c>
      <c r="E142" s="133">
        <v>2135</v>
      </c>
      <c r="F142" s="133">
        <v>0</v>
      </c>
      <c r="G142" s="133">
        <v>2134.5500000000002</v>
      </c>
      <c r="H142" s="133">
        <v>0</v>
      </c>
    </row>
    <row r="143" spans="1:8" x14ac:dyDescent="0.25">
      <c r="A143" s="88" t="s">
        <v>16</v>
      </c>
      <c r="B143" s="89" t="s">
        <v>17</v>
      </c>
      <c r="C143" s="133">
        <v>2000</v>
      </c>
      <c r="D143" s="133">
        <v>0</v>
      </c>
      <c r="E143" s="133">
        <v>2000</v>
      </c>
      <c r="F143" s="133">
        <v>0</v>
      </c>
      <c r="G143" s="133">
        <v>300</v>
      </c>
      <c r="H143" s="133">
        <v>0</v>
      </c>
    </row>
    <row r="144" spans="1:8" x14ac:dyDescent="0.25">
      <c r="A144" s="88" t="s">
        <v>18</v>
      </c>
      <c r="B144" s="89" t="s">
        <v>19</v>
      </c>
      <c r="C144" s="133">
        <v>20000</v>
      </c>
      <c r="D144" s="133">
        <v>0</v>
      </c>
      <c r="E144" s="133">
        <v>20000</v>
      </c>
      <c r="F144" s="133">
        <v>0</v>
      </c>
      <c r="G144" s="133">
        <v>3850</v>
      </c>
      <c r="H144" s="133">
        <v>0</v>
      </c>
    </row>
    <row r="145" spans="1:8" ht="33.75" x14ac:dyDescent="0.25">
      <c r="A145" s="86" t="s">
        <v>291</v>
      </c>
      <c r="B145" s="90" t="s">
        <v>290</v>
      </c>
      <c r="C145" s="132">
        <v>8483245</v>
      </c>
      <c r="D145" s="132">
        <v>0</v>
      </c>
      <c r="E145" s="132">
        <v>5851603</v>
      </c>
      <c r="F145" s="132">
        <v>0</v>
      </c>
      <c r="G145" s="132">
        <v>4378685.18</v>
      </c>
      <c r="H145" s="132">
        <v>0</v>
      </c>
    </row>
    <row r="146" spans="1:8" x14ac:dyDescent="0.25">
      <c r="A146" s="88" t="s">
        <v>2</v>
      </c>
      <c r="B146" s="89" t="s">
        <v>3</v>
      </c>
      <c r="C146" s="133">
        <v>6227705</v>
      </c>
      <c r="D146" s="133">
        <v>0</v>
      </c>
      <c r="E146" s="133">
        <v>4997619</v>
      </c>
      <c r="F146" s="133">
        <v>0</v>
      </c>
      <c r="G146" s="133">
        <v>3577589.56</v>
      </c>
      <c r="H146" s="133">
        <v>0</v>
      </c>
    </row>
    <row r="147" spans="1:8" x14ac:dyDescent="0.25">
      <c r="A147" s="88" t="s">
        <v>6</v>
      </c>
      <c r="B147" s="89" t="s">
        <v>7</v>
      </c>
      <c r="C147" s="133">
        <v>6210705</v>
      </c>
      <c r="D147" s="133">
        <v>0</v>
      </c>
      <c r="E147" s="133">
        <v>4988619</v>
      </c>
      <c r="F147" s="133">
        <v>0</v>
      </c>
      <c r="G147" s="133">
        <v>3574979.56</v>
      </c>
      <c r="H147" s="133">
        <v>0</v>
      </c>
    </row>
    <row r="148" spans="1:8" x14ac:dyDescent="0.25">
      <c r="A148" s="88" t="s">
        <v>16</v>
      </c>
      <c r="B148" s="89" t="s">
        <v>17</v>
      </c>
      <c r="C148" s="133">
        <v>17000</v>
      </c>
      <c r="D148" s="133">
        <v>0</v>
      </c>
      <c r="E148" s="133">
        <v>9000</v>
      </c>
      <c r="F148" s="133">
        <v>0</v>
      </c>
      <c r="G148" s="133">
        <v>2610</v>
      </c>
      <c r="H148" s="133">
        <v>0</v>
      </c>
    </row>
    <row r="149" spans="1:8" x14ac:dyDescent="0.25">
      <c r="A149" s="88" t="s">
        <v>18</v>
      </c>
      <c r="B149" s="89" t="s">
        <v>19</v>
      </c>
      <c r="C149" s="133">
        <v>2255540</v>
      </c>
      <c r="D149" s="133">
        <v>0</v>
      </c>
      <c r="E149" s="133">
        <v>853984</v>
      </c>
      <c r="F149" s="133">
        <v>0</v>
      </c>
      <c r="G149" s="133">
        <v>801095.62</v>
      </c>
      <c r="H149" s="133">
        <v>0</v>
      </c>
    </row>
    <row r="150" spans="1:8" x14ac:dyDescent="0.25">
      <c r="A150" s="86" t="s">
        <v>289</v>
      </c>
      <c r="B150" s="90" t="s">
        <v>288</v>
      </c>
      <c r="C150" s="132">
        <v>310550</v>
      </c>
      <c r="D150" s="132">
        <v>0</v>
      </c>
      <c r="E150" s="132">
        <v>249461</v>
      </c>
      <c r="F150" s="132">
        <v>0</v>
      </c>
      <c r="G150" s="132">
        <v>160921.99</v>
      </c>
      <c r="H150" s="132">
        <v>0</v>
      </c>
    </row>
    <row r="151" spans="1:8" x14ac:dyDescent="0.25">
      <c r="A151" s="88" t="s">
        <v>2</v>
      </c>
      <c r="B151" s="89" t="s">
        <v>3</v>
      </c>
      <c r="C151" s="133">
        <v>310550</v>
      </c>
      <c r="D151" s="133">
        <v>0</v>
      </c>
      <c r="E151" s="133">
        <v>249461</v>
      </c>
      <c r="F151" s="133">
        <v>0</v>
      </c>
      <c r="G151" s="133">
        <v>160921.99</v>
      </c>
      <c r="H151" s="133">
        <v>0</v>
      </c>
    </row>
    <row r="152" spans="1:8" x14ac:dyDescent="0.25">
      <c r="A152" s="88" t="s">
        <v>10</v>
      </c>
      <c r="B152" s="89" t="s">
        <v>11</v>
      </c>
      <c r="C152" s="133">
        <v>245400</v>
      </c>
      <c r="D152" s="133">
        <v>0</v>
      </c>
      <c r="E152" s="133">
        <v>184311</v>
      </c>
      <c r="F152" s="133">
        <v>0</v>
      </c>
      <c r="G152" s="133">
        <v>159421.99</v>
      </c>
      <c r="H152" s="133">
        <v>0</v>
      </c>
    </row>
    <row r="153" spans="1:8" x14ac:dyDescent="0.25">
      <c r="A153" s="88" t="s">
        <v>16</v>
      </c>
      <c r="B153" s="89" t="s">
        <v>17</v>
      </c>
      <c r="C153" s="133">
        <v>65150</v>
      </c>
      <c r="D153" s="133">
        <v>0</v>
      </c>
      <c r="E153" s="133">
        <v>65150</v>
      </c>
      <c r="F153" s="133">
        <v>0</v>
      </c>
      <c r="G153" s="133">
        <v>1500</v>
      </c>
      <c r="H153" s="133">
        <v>0</v>
      </c>
    </row>
    <row r="154" spans="1:8" ht="22.5" x14ac:dyDescent="0.25">
      <c r="A154" s="86" t="s">
        <v>287</v>
      </c>
      <c r="B154" s="90" t="s">
        <v>286</v>
      </c>
      <c r="C154" s="132">
        <v>75500</v>
      </c>
      <c r="D154" s="132">
        <v>0</v>
      </c>
      <c r="E154" s="132">
        <v>57965</v>
      </c>
      <c r="F154" s="132">
        <v>0</v>
      </c>
      <c r="G154" s="132">
        <v>52839.07</v>
      </c>
      <c r="H154" s="132">
        <v>0</v>
      </c>
    </row>
    <row r="155" spans="1:8" x14ac:dyDescent="0.25">
      <c r="A155" s="134"/>
      <c r="B155" s="135" t="s">
        <v>725</v>
      </c>
      <c r="C155" s="136">
        <v>3</v>
      </c>
      <c r="D155" s="136">
        <v>0</v>
      </c>
      <c r="E155" s="136">
        <v>3</v>
      </c>
      <c r="F155" s="136">
        <v>0</v>
      </c>
      <c r="G155" s="136">
        <v>3</v>
      </c>
      <c r="H155" s="136">
        <v>0</v>
      </c>
    </row>
    <row r="156" spans="1:8" x14ac:dyDescent="0.25">
      <c r="A156" s="88" t="s">
        <v>2</v>
      </c>
      <c r="B156" s="89" t="s">
        <v>3</v>
      </c>
      <c r="C156" s="133">
        <v>75500</v>
      </c>
      <c r="D156" s="133">
        <v>0</v>
      </c>
      <c r="E156" s="133">
        <v>57965</v>
      </c>
      <c r="F156" s="133">
        <v>0</v>
      </c>
      <c r="G156" s="133">
        <v>52839.07</v>
      </c>
      <c r="H156" s="133">
        <v>0</v>
      </c>
    </row>
    <row r="157" spans="1:8" x14ac:dyDescent="0.25">
      <c r="A157" s="88" t="s">
        <v>4</v>
      </c>
      <c r="B157" s="89" t="s">
        <v>5</v>
      </c>
      <c r="C157" s="133">
        <v>61200</v>
      </c>
      <c r="D157" s="133">
        <v>0</v>
      </c>
      <c r="E157" s="133">
        <v>45900</v>
      </c>
      <c r="F157" s="133">
        <v>0</v>
      </c>
      <c r="G157" s="133">
        <v>45900</v>
      </c>
      <c r="H157" s="133">
        <v>0</v>
      </c>
    </row>
    <row r="158" spans="1:8" x14ac:dyDescent="0.25">
      <c r="A158" s="88" t="s">
        <v>6</v>
      </c>
      <c r="B158" s="89" t="s">
        <v>7</v>
      </c>
      <c r="C158" s="133">
        <v>12800</v>
      </c>
      <c r="D158" s="133">
        <v>0</v>
      </c>
      <c r="E158" s="133">
        <v>10940</v>
      </c>
      <c r="F158" s="133">
        <v>0</v>
      </c>
      <c r="G158" s="133">
        <v>6939.07</v>
      </c>
      <c r="H158" s="133">
        <v>0</v>
      </c>
    </row>
    <row r="159" spans="1:8" x14ac:dyDescent="0.25">
      <c r="A159" s="88" t="s">
        <v>16</v>
      </c>
      <c r="B159" s="89" t="s">
        <v>17</v>
      </c>
      <c r="C159" s="133">
        <v>1500</v>
      </c>
      <c r="D159" s="133">
        <v>0</v>
      </c>
      <c r="E159" s="133">
        <v>1125</v>
      </c>
      <c r="F159" s="133">
        <v>0</v>
      </c>
      <c r="G159" s="133">
        <v>0</v>
      </c>
      <c r="H159" s="133">
        <v>0</v>
      </c>
    </row>
    <row r="160" spans="1:8" ht="22.5" x14ac:dyDescent="0.25">
      <c r="A160" s="86" t="s">
        <v>285</v>
      </c>
      <c r="B160" s="90" t="s">
        <v>284</v>
      </c>
      <c r="C160" s="132">
        <v>419940</v>
      </c>
      <c r="D160" s="132">
        <v>0</v>
      </c>
      <c r="E160" s="132">
        <v>208878</v>
      </c>
      <c r="F160" s="132">
        <v>0</v>
      </c>
      <c r="G160" s="132">
        <v>205059.15</v>
      </c>
      <c r="H160" s="132">
        <v>0</v>
      </c>
    </row>
    <row r="161" spans="1:8" x14ac:dyDescent="0.25">
      <c r="A161" s="134"/>
      <c r="B161" s="135" t="s">
        <v>725</v>
      </c>
      <c r="C161" s="136">
        <v>16</v>
      </c>
      <c r="D161" s="136">
        <v>0</v>
      </c>
      <c r="E161" s="136">
        <v>16</v>
      </c>
      <c r="F161" s="136">
        <v>0</v>
      </c>
      <c r="G161" s="136">
        <v>16</v>
      </c>
      <c r="H161" s="136">
        <v>0</v>
      </c>
    </row>
    <row r="162" spans="1:8" x14ac:dyDescent="0.25">
      <c r="A162" s="88" t="s">
        <v>2</v>
      </c>
      <c r="B162" s="89" t="s">
        <v>3</v>
      </c>
      <c r="C162" s="133">
        <v>275823</v>
      </c>
      <c r="D162" s="133">
        <v>0</v>
      </c>
      <c r="E162" s="133">
        <v>206001</v>
      </c>
      <c r="F162" s="133">
        <v>0</v>
      </c>
      <c r="G162" s="133">
        <v>202182.15</v>
      </c>
      <c r="H162" s="133">
        <v>0</v>
      </c>
    </row>
    <row r="163" spans="1:8" x14ac:dyDescent="0.25">
      <c r="A163" s="88" t="s">
        <v>4</v>
      </c>
      <c r="B163" s="89" t="s">
        <v>5</v>
      </c>
      <c r="C163" s="133">
        <v>244200</v>
      </c>
      <c r="D163" s="133">
        <v>0</v>
      </c>
      <c r="E163" s="133">
        <v>182100</v>
      </c>
      <c r="F163" s="133">
        <v>0</v>
      </c>
      <c r="G163" s="133">
        <v>181354.55</v>
      </c>
      <c r="H163" s="133">
        <v>0</v>
      </c>
    </row>
    <row r="164" spans="1:8" x14ac:dyDescent="0.25">
      <c r="A164" s="88" t="s">
        <v>6</v>
      </c>
      <c r="B164" s="89" t="s">
        <v>7</v>
      </c>
      <c r="C164" s="133">
        <v>30414</v>
      </c>
      <c r="D164" s="133">
        <v>0</v>
      </c>
      <c r="E164" s="133">
        <v>22994</v>
      </c>
      <c r="F164" s="133">
        <v>0</v>
      </c>
      <c r="G164" s="133">
        <v>20066.34</v>
      </c>
      <c r="H164" s="133">
        <v>0</v>
      </c>
    </row>
    <row r="165" spans="1:8" x14ac:dyDescent="0.25">
      <c r="A165" s="88" t="s">
        <v>16</v>
      </c>
      <c r="B165" s="89" t="s">
        <v>17</v>
      </c>
      <c r="C165" s="133">
        <v>1209</v>
      </c>
      <c r="D165" s="133">
        <v>0</v>
      </c>
      <c r="E165" s="133">
        <v>907</v>
      </c>
      <c r="F165" s="133">
        <v>0</v>
      </c>
      <c r="G165" s="133">
        <v>761.26</v>
      </c>
      <c r="H165" s="133">
        <v>0</v>
      </c>
    </row>
    <row r="166" spans="1:8" x14ac:dyDescent="0.25">
      <c r="A166" s="88" t="s">
        <v>18</v>
      </c>
      <c r="B166" s="89" t="s">
        <v>19</v>
      </c>
      <c r="C166" s="133">
        <v>144117</v>
      </c>
      <c r="D166" s="133">
        <v>0</v>
      </c>
      <c r="E166" s="133">
        <v>2877</v>
      </c>
      <c r="F166" s="133">
        <v>0</v>
      </c>
      <c r="G166" s="133">
        <v>2877</v>
      </c>
      <c r="H166" s="133">
        <v>0</v>
      </c>
    </row>
    <row r="167" spans="1:8" x14ac:dyDescent="0.25">
      <c r="A167" s="86" t="s">
        <v>478</v>
      </c>
      <c r="B167" s="90" t="s">
        <v>479</v>
      </c>
      <c r="C167" s="132">
        <v>183500</v>
      </c>
      <c r="D167" s="132">
        <v>0</v>
      </c>
      <c r="E167" s="132">
        <v>146735</v>
      </c>
      <c r="F167" s="132">
        <v>0</v>
      </c>
      <c r="G167" s="132">
        <v>89113.57</v>
      </c>
      <c r="H167" s="132">
        <v>0</v>
      </c>
    </row>
    <row r="168" spans="1:8" x14ac:dyDescent="0.25">
      <c r="A168" s="88" t="s">
        <v>2</v>
      </c>
      <c r="B168" s="89" t="s">
        <v>3</v>
      </c>
      <c r="C168" s="133">
        <v>183500</v>
      </c>
      <c r="D168" s="133">
        <v>0</v>
      </c>
      <c r="E168" s="133">
        <v>146735</v>
      </c>
      <c r="F168" s="133">
        <v>0</v>
      </c>
      <c r="G168" s="133">
        <v>89113.57</v>
      </c>
      <c r="H168" s="133">
        <v>0</v>
      </c>
    </row>
    <row r="169" spans="1:8" x14ac:dyDescent="0.25">
      <c r="A169" s="88" t="s">
        <v>10</v>
      </c>
      <c r="B169" s="89" t="s">
        <v>11</v>
      </c>
      <c r="C169" s="133">
        <v>183500</v>
      </c>
      <c r="D169" s="133">
        <v>0</v>
      </c>
      <c r="E169" s="133">
        <v>146735</v>
      </c>
      <c r="F169" s="133">
        <v>0</v>
      </c>
      <c r="G169" s="133">
        <v>89113.57</v>
      </c>
      <c r="H169" s="133">
        <v>0</v>
      </c>
    </row>
    <row r="170" spans="1:8" ht="22.5" x14ac:dyDescent="0.25">
      <c r="A170" s="86" t="s">
        <v>283</v>
      </c>
      <c r="B170" s="90" t="s">
        <v>282</v>
      </c>
      <c r="C170" s="132">
        <v>342435</v>
      </c>
      <c r="D170" s="132">
        <v>0</v>
      </c>
      <c r="E170" s="132">
        <v>253470</v>
      </c>
      <c r="F170" s="132">
        <v>0</v>
      </c>
      <c r="G170" s="132">
        <v>247393.33</v>
      </c>
      <c r="H170" s="132">
        <v>0</v>
      </c>
    </row>
    <row r="171" spans="1:8" x14ac:dyDescent="0.25">
      <c r="A171" s="134"/>
      <c r="B171" s="135" t="s">
        <v>725</v>
      </c>
      <c r="C171" s="136">
        <v>20</v>
      </c>
      <c r="D171" s="136">
        <v>0</v>
      </c>
      <c r="E171" s="136">
        <v>20</v>
      </c>
      <c r="F171" s="136">
        <v>0</v>
      </c>
      <c r="G171" s="136">
        <v>20</v>
      </c>
      <c r="H171" s="136">
        <v>0</v>
      </c>
    </row>
    <row r="172" spans="1:8" x14ac:dyDescent="0.25">
      <c r="A172" s="88" t="s">
        <v>2</v>
      </c>
      <c r="B172" s="89" t="s">
        <v>3</v>
      </c>
      <c r="C172" s="133">
        <v>342435</v>
      </c>
      <c r="D172" s="133">
        <v>0</v>
      </c>
      <c r="E172" s="133">
        <v>253470</v>
      </c>
      <c r="F172" s="133">
        <v>0</v>
      </c>
      <c r="G172" s="133">
        <v>247393.33</v>
      </c>
      <c r="H172" s="133">
        <v>0</v>
      </c>
    </row>
    <row r="173" spans="1:8" x14ac:dyDescent="0.25">
      <c r="A173" s="88" t="s">
        <v>4</v>
      </c>
      <c r="B173" s="89" t="s">
        <v>5</v>
      </c>
      <c r="C173" s="133">
        <v>300000</v>
      </c>
      <c r="D173" s="133">
        <v>0</v>
      </c>
      <c r="E173" s="133">
        <v>225000</v>
      </c>
      <c r="F173" s="133">
        <v>0</v>
      </c>
      <c r="G173" s="133">
        <v>222383.33</v>
      </c>
      <c r="H173" s="133">
        <v>0</v>
      </c>
    </row>
    <row r="174" spans="1:8" x14ac:dyDescent="0.25">
      <c r="A174" s="88" t="s">
        <v>6</v>
      </c>
      <c r="B174" s="89" t="s">
        <v>7</v>
      </c>
      <c r="C174" s="133">
        <v>41235</v>
      </c>
      <c r="D174" s="133">
        <v>0</v>
      </c>
      <c r="E174" s="133">
        <v>27270</v>
      </c>
      <c r="F174" s="133">
        <v>0</v>
      </c>
      <c r="G174" s="133">
        <v>25010</v>
      </c>
      <c r="H174" s="133">
        <v>0</v>
      </c>
    </row>
    <row r="175" spans="1:8" x14ac:dyDescent="0.25">
      <c r="A175" s="88" t="s">
        <v>16</v>
      </c>
      <c r="B175" s="89" t="s">
        <v>17</v>
      </c>
      <c r="C175" s="133">
        <v>1200</v>
      </c>
      <c r="D175" s="133">
        <v>0</v>
      </c>
      <c r="E175" s="133">
        <v>1200</v>
      </c>
      <c r="F175" s="133">
        <v>0</v>
      </c>
      <c r="G175" s="133">
        <v>0</v>
      </c>
      <c r="H175" s="133">
        <v>0</v>
      </c>
    </row>
    <row r="176" spans="1:8" ht="33.75" x14ac:dyDescent="0.25">
      <c r="A176" s="86" t="s">
        <v>424</v>
      </c>
      <c r="B176" s="90" t="s">
        <v>329</v>
      </c>
      <c r="C176" s="132">
        <v>11273372</v>
      </c>
      <c r="D176" s="132">
        <v>0</v>
      </c>
      <c r="E176" s="132">
        <v>9301032</v>
      </c>
      <c r="F176" s="132">
        <v>0</v>
      </c>
      <c r="G176" s="132">
        <v>7509763.9500000002</v>
      </c>
      <c r="H176" s="132">
        <v>0</v>
      </c>
    </row>
    <row r="177" spans="1:8" x14ac:dyDescent="0.25">
      <c r="A177" s="134"/>
      <c r="B177" s="135" t="s">
        <v>725</v>
      </c>
      <c r="C177" s="136">
        <v>46</v>
      </c>
      <c r="D177" s="136">
        <v>0</v>
      </c>
      <c r="E177" s="136">
        <v>46</v>
      </c>
      <c r="F177" s="136">
        <v>0</v>
      </c>
      <c r="G177" s="136">
        <v>46</v>
      </c>
      <c r="H177" s="136">
        <v>0</v>
      </c>
    </row>
    <row r="178" spans="1:8" x14ac:dyDescent="0.25">
      <c r="A178" s="88" t="s">
        <v>2</v>
      </c>
      <c r="B178" s="89" t="s">
        <v>3</v>
      </c>
      <c r="C178" s="133">
        <v>10091472</v>
      </c>
      <c r="D178" s="133">
        <v>0</v>
      </c>
      <c r="E178" s="133">
        <v>9034132</v>
      </c>
      <c r="F178" s="133">
        <v>0</v>
      </c>
      <c r="G178" s="133">
        <v>7350380.4400000004</v>
      </c>
      <c r="H178" s="133">
        <v>0</v>
      </c>
    </row>
    <row r="179" spans="1:8" x14ac:dyDescent="0.25">
      <c r="A179" s="88" t="s">
        <v>4</v>
      </c>
      <c r="B179" s="89" t="s">
        <v>5</v>
      </c>
      <c r="C179" s="133">
        <v>882696</v>
      </c>
      <c r="D179" s="133">
        <v>0</v>
      </c>
      <c r="E179" s="133">
        <v>657573</v>
      </c>
      <c r="F179" s="133">
        <v>0</v>
      </c>
      <c r="G179" s="133">
        <v>575813.98</v>
      </c>
      <c r="H179" s="133">
        <v>0</v>
      </c>
    </row>
    <row r="180" spans="1:8" x14ac:dyDescent="0.25">
      <c r="A180" s="88" t="s">
        <v>6</v>
      </c>
      <c r="B180" s="89" t="s">
        <v>7</v>
      </c>
      <c r="C180" s="133">
        <v>9169158</v>
      </c>
      <c r="D180" s="133">
        <v>0</v>
      </c>
      <c r="E180" s="133">
        <v>8343013</v>
      </c>
      <c r="F180" s="133">
        <v>0</v>
      </c>
      <c r="G180" s="133">
        <v>6748721.3200000003</v>
      </c>
      <c r="H180" s="133">
        <v>0</v>
      </c>
    </row>
    <row r="181" spans="1:8" x14ac:dyDescent="0.25">
      <c r="A181" s="88" t="s">
        <v>12</v>
      </c>
      <c r="B181" s="89" t="s">
        <v>13</v>
      </c>
      <c r="C181" s="133">
        <v>9000</v>
      </c>
      <c r="D181" s="133">
        <v>0</v>
      </c>
      <c r="E181" s="133">
        <v>4500</v>
      </c>
      <c r="F181" s="133">
        <v>0</v>
      </c>
      <c r="G181" s="133">
        <v>0</v>
      </c>
      <c r="H181" s="133">
        <v>0</v>
      </c>
    </row>
    <row r="182" spans="1:8" x14ac:dyDescent="0.25">
      <c r="A182" s="88" t="s">
        <v>14</v>
      </c>
      <c r="B182" s="89" t="s">
        <v>15</v>
      </c>
      <c r="C182" s="133">
        <v>24318</v>
      </c>
      <c r="D182" s="133">
        <v>0</v>
      </c>
      <c r="E182" s="133">
        <v>24318</v>
      </c>
      <c r="F182" s="133">
        <v>0</v>
      </c>
      <c r="G182" s="133">
        <v>24317.35</v>
      </c>
      <c r="H182" s="133">
        <v>0</v>
      </c>
    </row>
    <row r="183" spans="1:8" x14ac:dyDescent="0.25">
      <c r="A183" s="88" t="s">
        <v>16</v>
      </c>
      <c r="B183" s="89" t="s">
        <v>17</v>
      </c>
      <c r="C183" s="133">
        <v>6300</v>
      </c>
      <c r="D183" s="133">
        <v>0</v>
      </c>
      <c r="E183" s="133">
        <v>4728</v>
      </c>
      <c r="F183" s="133">
        <v>0</v>
      </c>
      <c r="G183" s="133">
        <v>1527.79</v>
      </c>
      <c r="H183" s="133">
        <v>0</v>
      </c>
    </row>
    <row r="184" spans="1:8" x14ac:dyDescent="0.25">
      <c r="A184" s="88" t="s">
        <v>18</v>
      </c>
      <c r="B184" s="89" t="s">
        <v>19</v>
      </c>
      <c r="C184" s="133">
        <v>1181900</v>
      </c>
      <c r="D184" s="133">
        <v>0</v>
      </c>
      <c r="E184" s="133">
        <v>266900</v>
      </c>
      <c r="F184" s="133">
        <v>0</v>
      </c>
      <c r="G184" s="133">
        <v>159383.51</v>
      </c>
      <c r="H184" s="133">
        <v>0</v>
      </c>
    </row>
    <row r="185" spans="1:8" ht="33.75" x14ac:dyDescent="0.25">
      <c r="A185" s="86" t="s">
        <v>425</v>
      </c>
      <c r="B185" s="90" t="s">
        <v>328</v>
      </c>
      <c r="C185" s="132">
        <v>1048222</v>
      </c>
      <c r="D185" s="132">
        <v>0</v>
      </c>
      <c r="E185" s="132">
        <v>796954</v>
      </c>
      <c r="F185" s="132">
        <v>0</v>
      </c>
      <c r="G185" s="132">
        <v>646491.14</v>
      </c>
      <c r="H185" s="132">
        <v>0</v>
      </c>
    </row>
    <row r="186" spans="1:8" x14ac:dyDescent="0.25">
      <c r="A186" s="134"/>
      <c r="B186" s="135" t="s">
        <v>725</v>
      </c>
      <c r="C186" s="136">
        <v>33</v>
      </c>
      <c r="D186" s="136">
        <v>0</v>
      </c>
      <c r="E186" s="136">
        <v>33</v>
      </c>
      <c r="F186" s="136">
        <v>0</v>
      </c>
      <c r="G186" s="136">
        <v>33</v>
      </c>
      <c r="H186" s="136">
        <v>0</v>
      </c>
    </row>
    <row r="187" spans="1:8" x14ac:dyDescent="0.25">
      <c r="A187" s="88" t="s">
        <v>2</v>
      </c>
      <c r="B187" s="89" t="s">
        <v>3</v>
      </c>
      <c r="C187" s="133">
        <v>1009822</v>
      </c>
      <c r="D187" s="133">
        <v>0</v>
      </c>
      <c r="E187" s="133">
        <v>758554</v>
      </c>
      <c r="F187" s="133">
        <v>0</v>
      </c>
      <c r="G187" s="133">
        <v>618227.14</v>
      </c>
      <c r="H187" s="133">
        <v>0</v>
      </c>
    </row>
    <row r="188" spans="1:8" x14ac:dyDescent="0.25">
      <c r="A188" s="88" t="s">
        <v>4</v>
      </c>
      <c r="B188" s="89" t="s">
        <v>5</v>
      </c>
      <c r="C188" s="133">
        <v>654696</v>
      </c>
      <c r="D188" s="133">
        <v>0</v>
      </c>
      <c r="E188" s="133">
        <v>486573</v>
      </c>
      <c r="F188" s="133">
        <v>0</v>
      </c>
      <c r="G188" s="133">
        <v>405973.07</v>
      </c>
      <c r="H188" s="133">
        <v>0</v>
      </c>
    </row>
    <row r="189" spans="1:8" x14ac:dyDescent="0.25">
      <c r="A189" s="88" t="s">
        <v>6</v>
      </c>
      <c r="B189" s="89" t="s">
        <v>7</v>
      </c>
      <c r="C189" s="133">
        <v>324330</v>
      </c>
      <c r="D189" s="133">
        <v>0</v>
      </c>
      <c r="E189" s="133">
        <v>246685</v>
      </c>
      <c r="F189" s="133">
        <v>0</v>
      </c>
      <c r="G189" s="133">
        <v>193715.98</v>
      </c>
      <c r="H189" s="133">
        <v>0</v>
      </c>
    </row>
    <row r="190" spans="1:8" x14ac:dyDescent="0.25">
      <c r="A190" s="88" t="s">
        <v>12</v>
      </c>
      <c r="B190" s="89" t="s">
        <v>13</v>
      </c>
      <c r="C190" s="133">
        <v>9000</v>
      </c>
      <c r="D190" s="133">
        <v>0</v>
      </c>
      <c r="E190" s="133">
        <v>4500</v>
      </c>
      <c r="F190" s="133">
        <v>0</v>
      </c>
      <c r="G190" s="133">
        <v>0</v>
      </c>
      <c r="H190" s="133">
        <v>0</v>
      </c>
    </row>
    <row r="191" spans="1:8" x14ac:dyDescent="0.25">
      <c r="A191" s="88" t="s">
        <v>14</v>
      </c>
      <c r="B191" s="89" t="s">
        <v>15</v>
      </c>
      <c r="C191" s="133">
        <v>17796</v>
      </c>
      <c r="D191" s="133">
        <v>0</v>
      </c>
      <c r="E191" s="133">
        <v>17796</v>
      </c>
      <c r="F191" s="133">
        <v>0</v>
      </c>
      <c r="G191" s="133">
        <v>17795.45</v>
      </c>
      <c r="H191" s="133">
        <v>0</v>
      </c>
    </row>
    <row r="192" spans="1:8" x14ac:dyDescent="0.25">
      <c r="A192" s="88" t="s">
        <v>16</v>
      </c>
      <c r="B192" s="89" t="s">
        <v>17</v>
      </c>
      <c r="C192" s="133">
        <v>4000</v>
      </c>
      <c r="D192" s="133">
        <v>0</v>
      </c>
      <c r="E192" s="133">
        <v>3000</v>
      </c>
      <c r="F192" s="133">
        <v>0</v>
      </c>
      <c r="G192" s="133">
        <v>742.64</v>
      </c>
      <c r="H192" s="133">
        <v>0</v>
      </c>
    </row>
    <row r="193" spans="1:8" x14ac:dyDescent="0.25">
      <c r="A193" s="88" t="s">
        <v>18</v>
      </c>
      <c r="B193" s="89" t="s">
        <v>19</v>
      </c>
      <c r="C193" s="133">
        <v>38400</v>
      </c>
      <c r="D193" s="133">
        <v>0</v>
      </c>
      <c r="E193" s="133">
        <v>38400</v>
      </c>
      <c r="F193" s="133">
        <v>0</v>
      </c>
      <c r="G193" s="133">
        <v>28264</v>
      </c>
      <c r="H193" s="133">
        <v>0</v>
      </c>
    </row>
    <row r="194" spans="1:8" ht="22.5" x14ac:dyDescent="0.25">
      <c r="A194" s="86" t="s">
        <v>426</v>
      </c>
      <c r="B194" s="90" t="s">
        <v>327</v>
      </c>
      <c r="C194" s="132">
        <v>1040972</v>
      </c>
      <c r="D194" s="132">
        <v>0</v>
      </c>
      <c r="E194" s="132">
        <v>789704</v>
      </c>
      <c r="F194" s="132">
        <v>0</v>
      </c>
      <c r="G194" s="132">
        <v>639241.14</v>
      </c>
      <c r="H194" s="132">
        <v>0</v>
      </c>
    </row>
    <row r="195" spans="1:8" x14ac:dyDescent="0.25">
      <c r="A195" s="134"/>
      <c r="B195" s="135" t="s">
        <v>725</v>
      </c>
      <c r="C195" s="136">
        <v>33</v>
      </c>
      <c r="D195" s="136">
        <v>0</v>
      </c>
      <c r="E195" s="136">
        <v>33</v>
      </c>
      <c r="F195" s="136">
        <v>0</v>
      </c>
      <c r="G195" s="136">
        <v>33</v>
      </c>
      <c r="H195" s="136">
        <v>0</v>
      </c>
    </row>
    <row r="196" spans="1:8" x14ac:dyDescent="0.25">
      <c r="A196" s="88" t="s">
        <v>2</v>
      </c>
      <c r="B196" s="89" t="s">
        <v>3</v>
      </c>
      <c r="C196" s="133">
        <v>1002572</v>
      </c>
      <c r="D196" s="133">
        <v>0</v>
      </c>
      <c r="E196" s="133">
        <v>751304</v>
      </c>
      <c r="F196" s="133">
        <v>0</v>
      </c>
      <c r="G196" s="133">
        <v>610977.14</v>
      </c>
      <c r="H196" s="133">
        <v>0</v>
      </c>
    </row>
    <row r="197" spans="1:8" x14ac:dyDescent="0.25">
      <c r="A197" s="88" t="s">
        <v>4</v>
      </c>
      <c r="B197" s="89" t="s">
        <v>5</v>
      </c>
      <c r="C197" s="133">
        <v>654696</v>
      </c>
      <c r="D197" s="133">
        <v>0</v>
      </c>
      <c r="E197" s="133">
        <v>486573</v>
      </c>
      <c r="F197" s="133">
        <v>0</v>
      </c>
      <c r="G197" s="133">
        <v>405973.07</v>
      </c>
      <c r="H197" s="133">
        <v>0</v>
      </c>
    </row>
    <row r="198" spans="1:8" x14ac:dyDescent="0.25">
      <c r="A198" s="88" t="s">
        <v>6</v>
      </c>
      <c r="B198" s="89" t="s">
        <v>7</v>
      </c>
      <c r="C198" s="133">
        <v>317080</v>
      </c>
      <c r="D198" s="133">
        <v>0</v>
      </c>
      <c r="E198" s="133">
        <v>239435</v>
      </c>
      <c r="F198" s="133">
        <v>0</v>
      </c>
      <c r="G198" s="133">
        <v>186465.98</v>
      </c>
      <c r="H198" s="133">
        <v>0</v>
      </c>
    </row>
    <row r="199" spans="1:8" x14ac:dyDescent="0.25">
      <c r="A199" s="88" t="s">
        <v>12</v>
      </c>
      <c r="B199" s="89" t="s">
        <v>13</v>
      </c>
      <c r="C199" s="133">
        <v>9000</v>
      </c>
      <c r="D199" s="133">
        <v>0</v>
      </c>
      <c r="E199" s="133">
        <v>4500</v>
      </c>
      <c r="F199" s="133">
        <v>0</v>
      </c>
      <c r="G199" s="133">
        <v>0</v>
      </c>
      <c r="H199" s="133">
        <v>0</v>
      </c>
    </row>
    <row r="200" spans="1:8" x14ac:dyDescent="0.25">
      <c r="A200" s="88" t="s">
        <v>14</v>
      </c>
      <c r="B200" s="89" t="s">
        <v>15</v>
      </c>
      <c r="C200" s="133">
        <v>17796</v>
      </c>
      <c r="D200" s="133">
        <v>0</v>
      </c>
      <c r="E200" s="133">
        <v>17796</v>
      </c>
      <c r="F200" s="133">
        <v>0</v>
      </c>
      <c r="G200" s="133">
        <v>17795.45</v>
      </c>
      <c r="H200" s="133">
        <v>0</v>
      </c>
    </row>
    <row r="201" spans="1:8" x14ac:dyDescent="0.25">
      <c r="A201" s="88" t="s">
        <v>16</v>
      </c>
      <c r="B201" s="89" t="s">
        <v>17</v>
      </c>
      <c r="C201" s="133">
        <v>4000</v>
      </c>
      <c r="D201" s="133">
        <v>0</v>
      </c>
      <c r="E201" s="133">
        <v>3000</v>
      </c>
      <c r="F201" s="133">
        <v>0</v>
      </c>
      <c r="G201" s="133">
        <v>742.64</v>
      </c>
      <c r="H201" s="133">
        <v>0</v>
      </c>
    </row>
    <row r="202" spans="1:8" x14ac:dyDescent="0.25">
      <c r="A202" s="88" t="s">
        <v>18</v>
      </c>
      <c r="B202" s="89" t="s">
        <v>19</v>
      </c>
      <c r="C202" s="133">
        <v>38400</v>
      </c>
      <c r="D202" s="133">
        <v>0</v>
      </c>
      <c r="E202" s="133">
        <v>38400</v>
      </c>
      <c r="F202" s="133">
        <v>0</v>
      </c>
      <c r="G202" s="133">
        <v>28264</v>
      </c>
      <c r="H202" s="133">
        <v>0</v>
      </c>
    </row>
    <row r="203" spans="1:8" ht="33.75" x14ac:dyDescent="0.25">
      <c r="A203" s="86" t="s">
        <v>427</v>
      </c>
      <c r="B203" s="90" t="s">
        <v>326</v>
      </c>
      <c r="C203" s="132">
        <v>7250</v>
      </c>
      <c r="D203" s="132">
        <v>0</v>
      </c>
      <c r="E203" s="132">
        <v>7250</v>
      </c>
      <c r="F203" s="132">
        <v>0</v>
      </c>
      <c r="G203" s="132">
        <v>7250</v>
      </c>
      <c r="H203" s="132">
        <v>0</v>
      </c>
    </row>
    <row r="204" spans="1:8" x14ac:dyDescent="0.25">
      <c r="A204" s="88" t="s">
        <v>2</v>
      </c>
      <c r="B204" s="89" t="s">
        <v>3</v>
      </c>
      <c r="C204" s="133">
        <v>7250</v>
      </c>
      <c r="D204" s="133">
        <v>0</v>
      </c>
      <c r="E204" s="133">
        <v>7250</v>
      </c>
      <c r="F204" s="133">
        <v>0</v>
      </c>
      <c r="G204" s="133">
        <v>7250</v>
      </c>
      <c r="H204" s="133">
        <v>0</v>
      </c>
    </row>
    <row r="205" spans="1:8" x14ac:dyDescent="0.25">
      <c r="A205" s="88" t="s">
        <v>6</v>
      </c>
      <c r="B205" s="89" t="s">
        <v>7</v>
      </c>
      <c r="C205" s="133">
        <v>7250</v>
      </c>
      <c r="D205" s="133">
        <v>0</v>
      </c>
      <c r="E205" s="133">
        <v>7250</v>
      </c>
      <c r="F205" s="133">
        <v>0</v>
      </c>
      <c r="G205" s="133">
        <v>7250</v>
      </c>
      <c r="H205" s="133">
        <v>0</v>
      </c>
    </row>
    <row r="206" spans="1:8" ht="33.75" x14ac:dyDescent="0.25">
      <c r="A206" s="86" t="s">
        <v>428</v>
      </c>
      <c r="B206" s="90" t="s">
        <v>325</v>
      </c>
      <c r="C206" s="132">
        <v>1570000</v>
      </c>
      <c r="D206" s="132">
        <v>0</v>
      </c>
      <c r="E206" s="132">
        <v>1213000</v>
      </c>
      <c r="F206" s="132">
        <v>0</v>
      </c>
      <c r="G206" s="132">
        <v>96046.11</v>
      </c>
      <c r="H206" s="132">
        <v>0</v>
      </c>
    </row>
    <row r="207" spans="1:8" x14ac:dyDescent="0.25">
      <c r="A207" s="88" t="s">
        <v>2</v>
      </c>
      <c r="B207" s="89" t="s">
        <v>3</v>
      </c>
      <c r="C207" s="133">
        <v>1515000</v>
      </c>
      <c r="D207" s="133">
        <v>0</v>
      </c>
      <c r="E207" s="133">
        <v>1158000</v>
      </c>
      <c r="F207" s="133">
        <v>0</v>
      </c>
      <c r="G207" s="133">
        <v>96046.11</v>
      </c>
      <c r="H207" s="133">
        <v>0</v>
      </c>
    </row>
    <row r="208" spans="1:8" x14ac:dyDescent="0.25">
      <c r="A208" s="88" t="s">
        <v>6</v>
      </c>
      <c r="B208" s="89" t="s">
        <v>7</v>
      </c>
      <c r="C208" s="133">
        <v>1515000</v>
      </c>
      <c r="D208" s="133">
        <v>0</v>
      </c>
      <c r="E208" s="133">
        <v>1158000</v>
      </c>
      <c r="F208" s="133">
        <v>0</v>
      </c>
      <c r="G208" s="133">
        <v>96046.11</v>
      </c>
      <c r="H208" s="133">
        <v>0</v>
      </c>
    </row>
    <row r="209" spans="1:8" x14ac:dyDescent="0.25">
      <c r="A209" s="88" t="s">
        <v>18</v>
      </c>
      <c r="B209" s="89" t="s">
        <v>19</v>
      </c>
      <c r="C209" s="133">
        <v>55000</v>
      </c>
      <c r="D209" s="133">
        <v>0</v>
      </c>
      <c r="E209" s="133">
        <v>55000</v>
      </c>
      <c r="F209" s="133">
        <v>0</v>
      </c>
      <c r="G209" s="133">
        <v>0</v>
      </c>
      <c r="H209" s="133">
        <v>0</v>
      </c>
    </row>
    <row r="210" spans="1:8" ht="33.75" x14ac:dyDescent="0.25">
      <c r="A210" s="86" t="s">
        <v>429</v>
      </c>
      <c r="B210" s="90" t="s">
        <v>324</v>
      </c>
      <c r="C210" s="132">
        <v>700000</v>
      </c>
      <c r="D210" s="132">
        <v>0</v>
      </c>
      <c r="E210" s="132">
        <v>470000</v>
      </c>
      <c r="F210" s="132">
        <v>0</v>
      </c>
      <c r="G210" s="132">
        <v>76136.75</v>
      </c>
      <c r="H210" s="132">
        <v>0</v>
      </c>
    </row>
    <row r="211" spans="1:8" x14ac:dyDescent="0.25">
      <c r="A211" s="88" t="s">
        <v>2</v>
      </c>
      <c r="B211" s="89" t="s">
        <v>3</v>
      </c>
      <c r="C211" s="133">
        <v>700000</v>
      </c>
      <c r="D211" s="133">
        <v>0</v>
      </c>
      <c r="E211" s="133">
        <v>470000</v>
      </c>
      <c r="F211" s="133">
        <v>0</v>
      </c>
      <c r="G211" s="133">
        <v>76136.75</v>
      </c>
      <c r="H211" s="133">
        <v>0</v>
      </c>
    </row>
    <row r="212" spans="1:8" x14ac:dyDescent="0.25">
      <c r="A212" s="88" t="s">
        <v>6</v>
      </c>
      <c r="B212" s="89" t="s">
        <v>7</v>
      </c>
      <c r="C212" s="133">
        <v>700000</v>
      </c>
      <c r="D212" s="133">
        <v>0</v>
      </c>
      <c r="E212" s="133">
        <v>470000</v>
      </c>
      <c r="F212" s="133">
        <v>0</v>
      </c>
      <c r="G212" s="133">
        <v>76136.75</v>
      </c>
      <c r="H212" s="133">
        <v>0</v>
      </c>
    </row>
    <row r="213" spans="1:8" ht="22.5" x14ac:dyDescent="0.25">
      <c r="A213" s="86" t="s">
        <v>430</v>
      </c>
      <c r="B213" s="90" t="s">
        <v>323</v>
      </c>
      <c r="C213" s="132">
        <v>633000</v>
      </c>
      <c r="D213" s="132">
        <v>0</v>
      </c>
      <c r="E213" s="132">
        <v>506000</v>
      </c>
      <c r="F213" s="132">
        <v>0</v>
      </c>
      <c r="G213" s="132">
        <v>19909.36</v>
      </c>
      <c r="H213" s="132">
        <v>0</v>
      </c>
    </row>
    <row r="214" spans="1:8" x14ac:dyDescent="0.25">
      <c r="A214" s="88" t="s">
        <v>2</v>
      </c>
      <c r="B214" s="89" t="s">
        <v>3</v>
      </c>
      <c r="C214" s="133">
        <v>633000</v>
      </c>
      <c r="D214" s="133">
        <v>0</v>
      </c>
      <c r="E214" s="133">
        <v>506000</v>
      </c>
      <c r="F214" s="133">
        <v>0</v>
      </c>
      <c r="G214" s="133">
        <v>19909.36</v>
      </c>
      <c r="H214" s="133">
        <v>0</v>
      </c>
    </row>
    <row r="215" spans="1:8" x14ac:dyDescent="0.25">
      <c r="A215" s="88" t="s">
        <v>6</v>
      </c>
      <c r="B215" s="89" t="s">
        <v>7</v>
      </c>
      <c r="C215" s="133">
        <v>633000</v>
      </c>
      <c r="D215" s="133">
        <v>0</v>
      </c>
      <c r="E215" s="133">
        <v>506000</v>
      </c>
      <c r="F215" s="133">
        <v>0</v>
      </c>
      <c r="G215" s="133">
        <v>19909.36</v>
      </c>
      <c r="H215" s="133">
        <v>0</v>
      </c>
    </row>
    <row r="216" spans="1:8" ht="33.75" x14ac:dyDescent="0.25">
      <c r="A216" s="86" t="s">
        <v>499</v>
      </c>
      <c r="B216" s="90" t="s">
        <v>500</v>
      </c>
      <c r="C216" s="132">
        <v>237000</v>
      </c>
      <c r="D216" s="132">
        <v>0</v>
      </c>
      <c r="E216" s="132">
        <v>237000</v>
      </c>
      <c r="F216" s="132">
        <v>0</v>
      </c>
      <c r="G216" s="132">
        <v>0</v>
      </c>
      <c r="H216" s="132">
        <v>0</v>
      </c>
    </row>
    <row r="217" spans="1:8" x14ac:dyDescent="0.25">
      <c r="A217" s="88" t="s">
        <v>2</v>
      </c>
      <c r="B217" s="89" t="s">
        <v>3</v>
      </c>
      <c r="C217" s="133">
        <v>182000</v>
      </c>
      <c r="D217" s="133">
        <v>0</v>
      </c>
      <c r="E217" s="133">
        <v>182000</v>
      </c>
      <c r="F217" s="133">
        <v>0</v>
      </c>
      <c r="G217" s="133">
        <v>0</v>
      </c>
      <c r="H217" s="133">
        <v>0</v>
      </c>
    </row>
    <row r="218" spans="1:8" x14ac:dyDescent="0.25">
      <c r="A218" s="88" t="s">
        <v>6</v>
      </c>
      <c r="B218" s="89" t="s">
        <v>7</v>
      </c>
      <c r="C218" s="133">
        <v>182000</v>
      </c>
      <c r="D218" s="133">
        <v>0</v>
      </c>
      <c r="E218" s="133">
        <v>182000</v>
      </c>
      <c r="F218" s="133">
        <v>0</v>
      </c>
      <c r="G218" s="133">
        <v>0</v>
      </c>
      <c r="H218" s="133">
        <v>0</v>
      </c>
    </row>
    <row r="219" spans="1:8" x14ac:dyDescent="0.25">
      <c r="A219" s="88" t="s">
        <v>18</v>
      </c>
      <c r="B219" s="89" t="s">
        <v>19</v>
      </c>
      <c r="C219" s="133">
        <v>55000</v>
      </c>
      <c r="D219" s="133">
        <v>0</v>
      </c>
      <c r="E219" s="133">
        <v>55000</v>
      </c>
      <c r="F219" s="133">
        <v>0</v>
      </c>
      <c r="G219" s="133">
        <v>0</v>
      </c>
      <c r="H219" s="133">
        <v>0</v>
      </c>
    </row>
    <row r="220" spans="1:8" ht="22.5" x14ac:dyDescent="0.25">
      <c r="A220" s="86" t="s">
        <v>431</v>
      </c>
      <c r="B220" s="90" t="s">
        <v>322</v>
      </c>
      <c r="C220" s="132">
        <v>2431000</v>
      </c>
      <c r="D220" s="132">
        <v>0</v>
      </c>
      <c r="E220" s="132">
        <v>1066928</v>
      </c>
      <c r="F220" s="132">
        <v>0</v>
      </c>
      <c r="G220" s="132">
        <v>717571.53</v>
      </c>
      <c r="H220" s="132">
        <v>0</v>
      </c>
    </row>
    <row r="221" spans="1:8" x14ac:dyDescent="0.25">
      <c r="A221" s="134"/>
      <c r="B221" s="135" t="s">
        <v>725</v>
      </c>
      <c r="C221" s="136">
        <v>13</v>
      </c>
      <c r="D221" s="136">
        <v>0</v>
      </c>
      <c r="E221" s="136">
        <v>13</v>
      </c>
      <c r="F221" s="136">
        <v>0</v>
      </c>
      <c r="G221" s="136">
        <v>13</v>
      </c>
      <c r="H221" s="136">
        <v>0</v>
      </c>
    </row>
    <row r="222" spans="1:8" x14ac:dyDescent="0.25">
      <c r="A222" s="88" t="s">
        <v>2</v>
      </c>
      <c r="B222" s="89" t="s">
        <v>3</v>
      </c>
      <c r="C222" s="133">
        <v>1342500</v>
      </c>
      <c r="D222" s="133">
        <v>0</v>
      </c>
      <c r="E222" s="133">
        <v>893428</v>
      </c>
      <c r="F222" s="133">
        <v>0</v>
      </c>
      <c r="G222" s="133">
        <v>586452.02</v>
      </c>
      <c r="H222" s="133">
        <v>0</v>
      </c>
    </row>
    <row r="223" spans="1:8" x14ac:dyDescent="0.25">
      <c r="A223" s="88" t="s">
        <v>4</v>
      </c>
      <c r="B223" s="89" t="s">
        <v>5</v>
      </c>
      <c r="C223" s="133">
        <v>228000</v>
      </c>
      <c r="D223" s="133">
        <v>0</v>
      </c>
      <c r="E223" s="133">
        <v>171000</v>
      </c>
      <c r="F223" s="133">
        <v>0</v>
      </c>
      <c r="G223" s="133">
        <v>169840.91</v>
      </c>
      <c r="H223" s="133">
        <v>0</v>
      </c>
    </row>
    <row r="224" spans="1:8" x14ac:dyDescent="0.25">
      <c r="A224" s="88" t="s">
        <v>6</v>
      </c>
      <c r="B224" s="89" t="s">
        <v>7</v>
      </c>
      <c r="C224" s="133">
        <v>1105678</v>
      </c>
      <c r="D224" s="133">
        <v>0</v>
      </c>
      <c r="E224" s="133">
        <v>714178</v>
      </c>
      <c r="F224" s="133">
        <v>0</v>
      </c>
      <c r="G224" s="133">
        <v>409304.06</v>
      </c>
      <c r="H224" s="133">
        <v>0</v>
      </c>
    </row>
    <row r="225" spans="1:8" x14ac:dyDescent="0.25">
      <c r="A225" s="88" t="s">
        <v>14</v>
      </c>
      <c r="B225" s="89" t="s">
        <v>15</v>
      </c>
      <c r="C225" s="133">
        <v>6522</v>
      </c>
      <c r="D225" s="133">
        <v>0</v>
      </c>
      <c r="E225" s="133">
        <v>6522</v>
      </c>
      <c r="F225" s="133">
        <v>0</v>
      </c>
      <c r="G225" s="133">
        <v>6521.9</v>
      </c>
      <c r="H225" s="133">
        <v>0</v>
      </c>
    </row>
    <row r="226" spans="1:8" x14ac:dyDescent="0.25">
      <c r="A226" s="88" t="s">
        <v>16</v>
      </c>
      <c r="B226" s="89" t="s">
        <v>17</v>
      </c>
      <c r="C226" s="133">
        <v>2300</v>
      </c>
      <c r="D226" s="133">
        <v>0</v>
      </c>
      <c r="E226" s="133">
        <v>1728</v>
      </c>
      <c r="F226" s="133">
        <v>0</v>
      </c>
      <c r="G226" s="133">
        <v>785.15</v>
      </c>
      <c r="H226" s="133">
        <v>0</v>
      </c>
    </row>
    <row r="227" spans="1:8" x14ac:dyDescent="0.25">
      <c r="A227" s="88" t="s">
        <v>18</v>
      </c>
      <c r="B227" s="89" t="s">
        <v>19</v>
      </c>
      <c r="C227" s="133">
        <v>1088500</v>
      </c>
      <c r="D227" s="133">
        <v>0</v>
      </c>
      <c r="E227" s="133">
        <v>173500</v>
      </c>
      <c r="F227" s="133">
        <v>0</v>
      </c>
      <c r="G227" s="133">
        <v>131119.51</v>
      </c>
      <c r="H227" s="133">
        <v>0</v>
      </c>
    </row>
    <row r="228" spans="1:8" ht="33.75" x14ac:dyDescent="0.25">
      <c r="A228" s="86" t="s">
        <v>432</v>
      </c>
      <c r="B228" s="90" t="s">
        <v>321</v>
      </c>
      <c r="C228" s="132">
        <v>700000</v>
      </c>
      <c r="D228" s="132">
        <v>0</v>
      </c>
      <c r="E228" s="132">
        <v>515928</v>
      </c>
      <c r="F228" s="132">
        <v>0</v>
      </c>
      <c r="G228" s="132">
        <v>459442.02</v>
      </c>
      <c r="H228" s="132">
        <v>0</v>
      </c>
    </row>
    <row r="229" spans="1:8" x14ac:dyDescent="0.25">
      <c r="A229" s="134"/>
      <c r="B229" s="135" t="s">
        <v>725</v>
      </c>
      <c r="C229" s="136">
        <v>13</v>
      </c>
      <c r="D229" s="136">
        <v>0</v>
      </c>
      <c r="E229" s="136">
        <v>13</v>
      </c>
      <c r="F229" s="136">
        <v>0</v>
      </c>
      <c r="G229" s="136">
        <v>13</v>
      </c>
      <c r="H229" s="136">
        <v>0</v>
      </c>
    </row>
    <row r="230" spans="1:8" x14ac:dyDescent="0.25">
      <c r="A230" s="88" t="s">
        <v>2</v>
      </c>
      <c r="B230" s="89" t="s">
        <v>3</v>
      </c>
      <c r="C230" s="133">
        <v>686500</v>
      </c>
      <c r="D230" s="133">
        <v>0</v>
      </c>
      <c r="E230" s="133">
        <v>502428</v>
      </c>
      <c r="F230" s="133">
        <v>0</v>
      </c>
      <c r="G230" s="133">
        <v>448311.02</v>
      </c>
      <c r="H230" s="133">
        <v>0</v>
      </c>
    </row>
    <row r="231" spans="1:8" x14ac:dyDescent="0.25">
      <c r="A231" s="88" t="s">
        <v>4</v>
      </c>
      <c r="B231" s="89" t="s">
        <v>5</v>
      </c>
      <c r="C231" s="133">
        <v>228000</v>
      </c>
      <c r="D231" s="133">
        <v>0</v>
      </c>
      <c r="E231" s="133">
        <v>171000</v>
      </c>
      <c r="F231" s="133">
        <v>0</v>
      </c>
      <c r="G231" s="133">
        <v>169840.91</v>
      </c>
      <c r="H231" s="133">
        <v>0</v>
      </c>
    </row>
    <row r="232" spans="1:8" x14ac:dyDescent="0.25">
      <c r="A232" s="88" t="s">
        <v>6</v>
      </c>
      <c r="B232" s="89" t="s">
        <v>7</v>
      </c>
      <c r="C232" s="133">
        <v>449678</v>
      </c>
      <c r="D232" s="133">
        <v>0</v>
      </c>
      <c r="E232" s="133">
        <v>323178</v>
      </c>
      <c r="F232" s="133">
        <v>0</v>
      </c>
      <c r="G232" s="133">
        <v>271163.06</v>
      </c>
      <c r="H232" s="133">
        <v>0</v>
      </c>
    </row>
    <row r="233" spans="1:8" x14ac:dyDescent="0.25">
      <c r="A233" s="88" t="s">
        <v>14</v>
      </c>
      <c r="B233" s="89" t="s">
        <v>15</v>
      </c>
      <c r="C233" s="133">
        <v>6522</v>
      </c>
      <c r="D233" s="133">
        <v>0</v>
      </c>
      <c r="E233" s="133">
        <v>6522</v>
      </c>
      <c r="F233" s="133">
        <v>0</v>
      </c>
      <c r="G233" s="133">
        <v>6521.9</v>
      </c>
      <c r="H233" s="133">
        <v>0</v>
      </c>
    </row>
    <row r="234" spans="1:8" x14ac:dyDescent="0.25">
      <c r="A234" s="88" t="s">
        <v>16</v>
      </c>
      <c r="B234" s="89" t="s">
        <v>17</v>
      </c>
      <c r="C234" s="133">
        <v>2300</v>
      </c>
      <c r="D234" s="133">
        <v>0</v>
      </c>
      <c r="E234" s="133">
        <v>1728</v>
      </c>
      <c r="F234" s="133">
        <v>0</v>
      </c>
      <c r="G234" s="133">
        <v>785.15</v>
      </c>
      <c r="H234" s="133">
        <v>0</v>
      </c>
    </row>
    <row r="235" spans="1:8" x14ac:dyDescent="0.25">
      <c r="A235" s="88" t="s">
        <v>18</v>
      </c>
      <c r="B235" s="89" t="s">
        <v>19</v>
      </c>
      <c r="C235" s="133">
        <v>13500</v>
      </c>
      <c r="D235" s="133">
        <v>0</v>
      </c>
      <c r="E235" s="133">
        <v>13500</v>
      </c>
      <c r="F235" s="133">
        <v>0</v>
      </c>
      <c r="G235" s="133">
        <v>11131</v>
      </c>
      <c r="H235" s="133">
        <v>0</v>
      </c>
    </row>
    <row r="236" spans="1:8" ht="22.5" x14ac:dyDescent="0.25">
      <c r="A236" s="86" t="s">
        <v>433</v>
      </c>
      <c r="B236" s="90" t="s">
        <v>320</v>
      </c>
      <c r="C236" s="132">
        <v>1315000</v>
      </c>
      <c r="D236" s="132">
        <v>0</v>
      </c>
      <c r="E236" s="132">
        <v>345000</v>
      </c>
      <c r="F236" s="132">
        <v>0</v>
      </c>
      <c r="G236" s="132">
        <v>258129.51</v>
      </c>
      <c r="H236" s="132">
        <v>0</v>
      </c>
    </row>
    <row r="237" spans="1:8" x14ac:dyDescent="0.25">
      <c r="A237" s="88" t="s">
        <v>2</v>
      </c>
      <c r="B237" s="89" t="s">
        <v>3</v>
      </c>
      <c r="C237" s="133">
        <v>280000</v>
      </c>
      <c r="D237" s="133">
        <v>0</v>
      </c>
      <c r="E237" s="133">
        <v>225000</v>
      </c>
      <c r="F237" s="133">
        <v>0</v>
      </c>
      <c r="G237" s="133">
        <v>138141</v>
      </c>
      <c r="H237" s="133">
        <v>0</v>
      </c>
    </row>
    <row r="238" spans="1:8" x14ac:dyDescent="0.25">
      <c r="A238" s="88" t="s">
        <v>6</v>
      </c>
      <c r="B238" s="89" t="s">
        <v>7</v>
      </c>
      <c r="C238" s="133">
        <v>280000</v>
      </c>
      <c r="D238" s="133">
        <v>0</v>
      </c>
      <c r="E238" s="133">
        <v>225000</v>
      </c>
      <c r="F238" s="133">
        <v>0</v>
      </c>
      <c r="G238" s="133">
        <v>138141</v>
      </c>
      <c r="H238" s="133">
        <v>0</v>
      </c>
    </row>
    <row r="239" spans="1:8" x14ac:dyDescent="0.25">
      <c r="A239" s="88" t="s">
        <v>18</v>
      </c>
      <c r="B239" s="89" t="s">
        <v>19</v>
      </c>
      <c r="C239" s="133">
        <v>1035000</v>
      </c>
      <c r="D239" s="133">
        <v>0</v>
      </c>
      <c r="E239" s="133">
        <v>120000</v>
      </c>
      <c r="F239" s="133">
        <v>0</v>
      </c>
      <c r="G239" s="133">
        <v>119988.51</v>
      </c>
      <c r="H239" s="133">
        <v>0</v>
      </c>
    </row>
    <row r="240" spans="1:8" ht="22.5" x14ac:dyDescent="0.25">
      <c r="A240" s="86" t="s">
        <v>501</v>
      </c>
      <c r="B240" s="90" t="s">
        <v>502</v>
      </c>
      <c r="C240" s="132">
        <v>416000</v>
      </c>
      <c r="D240" s="132">
        <v>0</v>
      </c>
      <c r="E240" s="132">
        <v>206000</v>
      </c>
      <c r="F240" s="132">
        <v>0</v>
      </c>
      <c r="G240" s="132">
        <v>0</v>
      </c>
      <c r="H240" s="132">
        <v>0</v>
      </c>
    </row>
    <row r="241" spans="1:8" x14ac:dyDescent="0.25">
      <c r="A241" s="88" t="s">
        <v>2</v>
      </c>
      <c r="B241" s="89" t="s">
        <v>3</v>
      </c>
      <c r="C241" s="133">
        <v>376000</v>
      </c>
      <c r="D241" s="133">
        <v>0</v>
      </c>
      <c r="E241" s="133">
        <v>166000</v>
      </c>
      <c r="F241" s="133">
        <v>0</v>
      </c>
      <c r="G241" s="133">
        <v>0</v>
      </c>
      <c r="H241" s="133">
        <v>0</v>
      </c>
    </row>
    <row r="242" spans="1:8" x14ac:dyDescent="0.25">
      <c r="A242" s="88" t="s">
        <v>6</v>
      </c>
      <c r="B242" s="89" t="s">
        <v>7</v>
      </c>
      <c r="C242" s="133">
        <v>376000</v>
      </c>
      <c r="D242" s="133">
        <v>0</v>
      </c>
      <c r="E242" s="133">
        <v>166000</v>
      </c>
      <c r="F242" s="133">
        <v>0</v>
      </c>
      <c r="G242" s="133">
        <v>0</v>
      </c>
      <c r="H242" s="133">
        <v>0</v>
      </c>
    </row>
    <row r="243" spans="1:8" x14ac:dyDescent="0.25">
      <c r="A243" s="88" t="s">
        <v>18</v>
      </c>
      <c r="B243" s="89" t="s">
        <v>19</v>
      </c>
      <c r="C243" s="133">
        <v>40000</v>
      </c>
      <c r="D243" s="133">
        <v>0</v>
      </c>
      <c r="E243" s="133">
        <v>40000</v>
      </c>
      <c r="F243" s="133">
        <v>0</v>
      </c>
      <c r="G243" s="133">
        <v>0</v>
      </c>
      <c r="H243" s="133">
        <v>0</v>
      </c>
    </row>
    <row r="244" spans="1:8" ht="22.5" x14ac:dyDescent="0.25">
      <c r="A244" s="86" t="s">
        <v>577</v>
      </c>
      <c r="B244" s="90" t="s">
        <v>578</v>
      </c>
      <c r="C244" s="132">
        <v>6224150</v>
      </c>
      <c r="D244" s="132">
        <v>0</v>
      </c>
      <c r="E244" s="132">
        <v>6224150</v>
      </c>
      <c r="F244" s="132">
        <v>0</v>
      </c>
      <c r="G244" s="132">
        <v>6049655.1699999999</v>
      </c>
      <c r="H244" s="132">
        <v>0</v>
      </c>
    </row>
    <row r="245" spans="1:8" x14ac:dyDescent="0.25">
      <c r="A245" s="88" t="s">
        <v>2</v>
      </c>
      <c r="B245" s="89" t="s">
        <v>3</v>
      </c>
      <c r="C245" s="133">
        <v>6224150</v>
      </c>
      <c r="D245" s="133">
        <v>0</v>
      </c>
      <c r="E245" s="133">
        <v>6224150</v>
      </c>
      <c r="F245" s="133">
        <v>0</v>
      </c>
      <c r="G245" s="133">
        <v>6049655.1699999999</v>
      </c>
      <c r="H245" s="133">
        <v>0</v>
      </c>
    </row>
    <row r="246" spans="1:8" x14ac:dyDescent="0.25">
      <c r="A246" s="88" t="s">
        <v>6</v>
      </c>
      <c r="B246" s="89" t="s">
        <v>7</v>
      </c>
      <c r="C246" s="133">
        <v>6224150</v>
      </c>
      <c r="D246" s="133">
        <v>0</v>
      </c>
      <c r="E246" s="133">
        <v>6224150</v>
      </c>
      <c r="F246" s="133">
        <v>0</v>
      </c>
      <c r="G246" s="133">
        <v>6049655.1699999999</v>
      </c>
      <c r="H246" s="133">
        <v>0</v>
      </c>
    </row>
    <row r="247" spans="1:8" ht="22.5" x14ac:dyDescent="0.25">
      <c r="A247" s="86" t="s">
        <v>434</v>
      </c>
      <c r="B247" s="90" t="s">
        <v>467</v>
      </c>
      <c r="C247" s="132">
        <v>60000000</v>
      </c>
      <c r="D247" s="132">
        <v>0</v>
      </c>
      <c r="E247" s="132">
        <v>33199592</v>
      </c>
      <c r="F247" s="132">
        <v>0</v>
      </c>
      <c r="G247" s="132">
        <v>27197339.629999999</v>
      </c>
      <c r="H247" s="132">
        <v>0</v>
      </c>
    </row>
    <row r="248" spans="1:8" x14ac:dyDescent="0.25">
      <c r="A248" s="134"/>
      <c r="B248" s="135" t="s">
        <v>725</v>
      </c>
      <c r="C248" s="136">
        <v>52</v>
      </c>
      <c r="D248" s="136">
        <v>0</v>
      </c>
      <c r="E248" s="136">
        <v>52</v>
      </c>
      <c r="F248" s="136">
        <v>0</v>
      </c>
      <c r="G248" s="136">
        <v>52</v>
      </c>
      <c r="H248" s="136">
        <v>0</v>
      </c>
    </row>
    <row r="249" spans="1:8" x14ac:dyDescent="0.25">
      <c r="A249" s="88" t="s">
        <v>2</v>
      </c>
      <c r="B249" s="89" t="s">
        <v>3</v>
      </c>
      <c r="C249" s="133">
        <v>8592878</v>
      </c>
      <c r="D249" s="133">
        <v>0</v>
      </c>
      <c r="E249" s="133">
        <v>6596270</v>
      </c>
      <c r="F249" s="133">
        <v>0</v>
      </c>
      <c r="G249" s="133">
        <v>5376341.5199999996</v>
      </c>
      <c r="H249" s="133">
        <v>0</v>
      </c>
    </row>
    <row r="250" spans="1:8" x14ac:dyDescent="0.25">
      <c r="A250" s="88" t="s">
        <v>4</v>
      </c>
      <c r="B250" s="89" t="s">
        <v>5</v>
      </c>
      <c r="C250" s="133">
        <v>906333</v>
      </c>
      <c r="D250" s="133">
        <v>0</v>
      </c>
      <c r="E250" s="133">
        <v>667883</v>
      </c>
      <c r="F250" s="133">
        <v>0</v>
      </c>
      <c r="G250" s="133">
        <v>619813.49</v>
      </c>
      <c r="H250" s="133">
        <v>0</v>
      </c>
    </row>
    <row r="251" spans="1:8" x14ac:dyDescent="0.25">
      <c r="A251" s="88" t="s">
        <v>6</v>
      </c>
      <c r="B251" s="89" t="s">
        <v>7</v>
      </c>
      <c r="C251" s="133">
        <v>7482137</v>
      </c>
      <c r="D251" s="133">
        <v>0</v>
      </c>
      <c r="E251" s="133">
        <v>5730757</v>
      </c>
      <c r="F251" s="133">
        <v>0</v>
      </c>
      <c r="G251" s="133">
        <v>4696541.58</v>
      </c>
      <c r="H251" s="133">
        <v>0</v>
      </c>
    </row>
    <row r="252" spans="1:8" x14ac:dyDescent="0.25">
      <c r="A252" s="88" t="s">
        <v>14</v>
      </c>
      <c r="B252" s="89" t="s">
        <v>15</v>
      </c>
      <c r="C252" s="133">
        <v>3667</v>
      </c>
      <c r="D252" s="133">
        <v>0</v>
      </c>
      <c r="E252" s="133">
        <v>3667</v>
      </c>
      <c r="F252" s="133">
        <v>0</v>
      </c>
      <c r="G252" s="133">
        <v>3666.67</v>
      </c>
      <c r="H252" s="133">
        <v>0</v>
      </c>
    </row>
    <row r="253" spans="1:8" x14ac:dyDescent="0.25">
      <c r="A253" s="88" t="s">
        <v>16</v>
      </c>
      <c r="B253" s="89" t="s">
        <v>17</v>
      </c>
      <c r="C253" s="133">
        <v>200741</v>
      </c>
      <c r="D253" s="133">
        <v>0</v>
      </c>
      <c r="E253" s="133">
        <v>193963</v>
      </c>
      <c r="F253" s="133">
        <v>0</v>
      </c>
      <c r="G253" s="133">
        <v>56319.78</v>
      </c>
      <c r="H253" s="133">
        <v>0</v>
      </c>
    </row>
    <row r="254" spans="1:8" x14ac:dyDescent="0.25">
      <c r="A254" s="88" t="s">
        <v>18</v>
      </c>
      <c r="B254" s="89" t="s">
        <v>19</v>
      </c>
      <c r="C254" s="133">
        <v>51407122</v>
      </c>
      <c r="D254" s="133">
        <v>0</v>
      </c>
      <c r="E254" s="133">
        <v>26603322</v>
      </c>
      <c r="F254" s="133">
        <v>0</v>
      </c>
      <c r="G254" s="133">
        <v>21820998.109999999</v>
      </c>
      <c r="H254" s="133">
        <v>0</v>
      </c>
    </row>
    <row r="255" spans="1:8" x14ac:dyDescent="0.25">
      <c r="A255" s="86" t="s">
        <v>435</v>
      </c>
      <c r="B255" s="90" t="s">
        <v>468</v>
      </c>
      <c r="C255" s="132">
        <v>1490400</v>
      </c>
      <c r="D255" s="132">
        <v>0</v>
      </c>
      <c r="E255" s="132">
        <v>1040550</v>
      </c>
      <c r="F255" s="132">
        <v>0</v>
      </c>
      <c r="G255" s="132">
        <v>840755.25</v>
      </c>
      <c r="H255" s="132">
        <v>0</v>
      </c>
    </row>
    <row r="256" spans="1:8" x14ac:dyDescent="0.25">
      <c r="A256" s="134"/>
      <c r="B256" s="135" t="s">
        <v>725</v>
      </c>
      <c r="C256" s="136">
        <v>52</v>
      </c>
      <c r="D256" s="136">
        <v>0</v>
      </c>
      <c r="E256" s="136">
        <v>52</v>
      </c>
      <c r="F256" s="136">
        <v>0</v>
      </c>
      <c r="G256" s="136">
        <v>52</v>
      </c>
      <c r="H256" s="136">
        <v>0</v>
      </c>
    </row>
    <row r="257" spans="1:8" x14ac:dyDescent="0.25">
      <c r="A257" s="88" t="s">
        <v>2</v>
      </c>
      <c r="B257" s="89" t="s">
        <v>3</v>
      </c>
      <c r="C257" s="133">
        <v>1271607</v>
      </c>
      <c r="D257" s="133">
        <v>0</v>
      </c>
      <c r="E257" s="133">
        <v>977757</v>
      </c>
      <c r="F257" s="133">
        <v>0</v>
      </c>
      <c r="G257" s="133">
        <v>840755.25</v>
      </c>
      <c r="H257" s="133">
        <v>0</v>
      </c>
    </row>
    <row r="258" spans="1:8" x14ac:dyDescent="0.25">
      <c r="A258" s="88" t="s">
        <v>4</v>
      </c>
      <c r="B258" s="89" t="s">
        <v>5</v>
      </c>
      <c r="C258" s="133">
        <v>906333</v>
      </c>
      <c r="D258" s="133">
        <v>0</v>
      </c>
      <c r="E258" s="133">
        <v>667883</v>
      </c>
      <c r="F258" s="133">
        <v>0</v>
      </c>
      <c r="G258" s="133">
        <v>619813.49</v>
      </c>
      <c r="H258" s="133">
        <v>0</v>
      </c>
    </row>
    <row r="259" spans="1:8" x14ac:dyDescent="0.25">
      <c r="A259" s="88" t="s">
        <v>6</v>
      </c>
      <c r="B259" s="89" t="s">
        <v>7</v>
      </c>
      <c r="C259" s="133">
        <v>356607</v>
      </c>
      <c r="D259" s="133">
        <v>0</v>
      </c>
      <c r="E259" s="133">
        <v>302707</v>
      </c>
      <c r="F259" s="133">
        <v>0</v>
      </c>
      <c r="G259" s="133">
        <v>217275.09</v>
      </c>
      <c r="H259" s="133">
        <v>0</v>
      </c>
    </row>
    <row r="260" spans="1:8" x14ac:dyDescent="0.25">
      <c r="A260" s="88" t="s">
        <v>14</v>
      </c>
      <c r="B260" s="89" t="s">
        <v>15</v>
      </c>
      <c r="C260" s="133">
        <v>3667</v>
      </c>
      <c r="D260" s="133">
        <v>0</v>
      </c>
      <c r="E260" s="133">
        <v>3667</v>
      </c>
      <c r="F260" s="133">
        <v>0</v>
      </c>
      <c r="G260" s="133">
        <v>3666.67</v>
      </c>
      <c r="H260" s="133">
        <v>0</v>
      </c>
    </row>
    <row r="261" spans="1:8" x14ac:dyDescent="0.25">
      <c r="A261" s="88" t="s">
        <v>16</v>
      </c>
      <c r="B261" s="89" t="s">
        <v>17</v>
      </c>
      <c r="C261" s="133">
        <v>5000</v>
      </c>
      <c r="D261" s="133">
        <v>0</v>
      </c>
      <c r="E261" s="133">
        <v>3500</v>
      </c>
      <c r="F261" s="133">
        <v>0</v>
      </c>
      <c r="G261" s="133">
        <v>0</v>
      </c>
      <c r="H261" s="133">
        <v>0</v>
      </c>
    </row>
    <row r="262" spans="1:8" x14ac:dyDescent="0.25">
      <c r="A262" s="88" t="s">
        <v>18</v>
      </c>
      <c r="B262" s="89" t="s">
        <v>19</v>
      </c>
      <c r="C262" s="133">
        <v>218793</v>
      </c>
      <c r="D262" s="133">
        <v>0</v>
      </c>
      <c r="E262" s="133">
        <v>62793</v>
      </c>
      <c r="F262" s="133">
        <v>0</v>
      </c>
      <c r="G262" s="133">
        <v>0</v>
      </c>
      <c r="H262" s="133">
        <v>0</v>
      </c>
    </row>
    <row r="263" spans="1:8" ht="22.5" x14ac:dyDescent="0.25">
      <c r="A263" s="86" t="s">
        <v>436</v>
      </c>
      <c r="B263" s="90" t="s">
        <v>469</v>
      </c>
      <c r="C263" s="132">
        <v>58509600</v>
      </c>
      <c r="D263" s="132">
        <v>0</v>
      </c>
      <c r="E263" s="132">
        <v>32159042</v>
      </c>
      <c r="F263" s="132">
        <v>0</v>
      </c>
      <c r="G263" s="132">
        <v>26356584.379999999</v>
      </c>
      <c r="H263" s="132">
        <v>0</v>
      </c>
    </row>
    <row r="264" spans="1:8" x14ac:dyDescent="0.25">
      <c r="A264" s="88" t="s">
        <v>2</v>
      </c>
      <c r="B264" s="89" t="s">
        <v>3</v>
      </c>
      <c r="C264" s="133">
        <v>7321271</v>
      </c>
      <c r="D264" s="133">
        <v>0</v>
      </c>
      <c r="E264" s="133">
        <v>5618513</v>
      </c>
      <c r="F264" s="133">
        <v>0</v>
      </c>
      <c r="G264" s="133">
        <v>4535586.2699999996</v>
      </c>
      <c r="H264" s="133">
        <v>0</v>
      </c>
    </row>
    <row r="265" spans="1:8" x14ac:dyDescent="0.25">
      <c r="A265" s="88" t="s">
        <v>6</v>
      </c>
      <c r="B265" s="89" t="s">
        <v>7</v>
      </c>
      <c r="C265" s="133">
        <v>7125530</v>
      </c>
      <c r="D265" s="133">
        <v>0</v>
      </c>
      <c r="E265" s="133">
        <v>5428050</v>
      </c>
      <c r="F265" s="133">
        <v>0</v>
      </c>
      <c r="G265" s="133">
        <v>4479266.49</v>
      </c>
      <c r="H265" s="133">
        <v>0</v>
      </c>
    </row>
    <row r="266" spans="1:8" x14ac:dyDescent="0.25">
      <c r="A266" s="88" t="s">
        <v>16</v>
      </c>
      <c r="B266" s="89" t="s">
        <v>17</v>
      </c>
      <c r="C266" s="133">
        <v>195741</v>
      </c>
      <c r="D266" s="133">
        <v>0</v>
      </c>
      <c r="E266" s="133">
        <v>190463</v>
      </c>
      <c r="F266" s="133">
        <v>0</v>
      </c>
      <c r="G266" s="133">
        <v>56319.78</v>
      </c>
      <c r="H266" s="133">
        <v>0</v>
      </c>
    </row>
    <row r="267" spans="1:8" x14ac:dyDescent="0.25">
      <c r="A267" s="88" t="s">
        <v>18</v>
      </c>
      <c r="B267" s="89" t="s">
        <v>19</v>
      </c>
      <c r="C267" s="133">
        <v>51188329</v>
      </c>
      <c r="D267" s="133">
        <v>0</v>
      </c>
      <c r="E267" s="133">
        <v>26540529</v>
      </c>
      <c r="F267" s="133">
        <v>0</v>
      </c>
      <c r="G267" s="133">
        <v>21820998.109999999</v>
      </c>
      <c r="H267" s="133">
        <v>0</v>
      </c>
    </row>
    <row r="268" spans="1:8" x14ac:dyDescent="0.25">
      <c r="A268" s="86" t="s">
        <v>437</v>
      </c>
      <c r="B268" s="90" t="s">
        <v>316</v>
      </c>
      <c r="C268" s="132">
        <v>27774600</v>
      </c>
      <c r="D268" s="132">
        <v>0</v>
      </c>
      <c r="E268" s="132">
        <v>13130500</v>
      </c>
      <c r="F268" s="132">
        <v>0</v>
      </c>
      <c r="G268" s="132">
        <v>10710346.470000001</v>
      </c>
      <c r="H268" s="132">
        <v>0</v>
      </c>
    </row>
    <row r="269" spans="1:8" x14ac:dyDescent="0.25">
      <c r="A269" s="88" t="s">
        <v>2</v>
      </c>
      <c r="B269" s="89" t="s">
        <v>3</v>
      </c>
      <c r="C269" s="133">
        <v>145158</v>
      </c>
      <c r="D269" s="133">
        <v>0</v>
      </c>
      <c r="E269" s="133">
        <v>145158</v>
      </c>
      <c r="F269" s="133">
        <v>0</v>
      </c>
      <c r="G269" s="133">
        <v>22893</v>
      </c>
      <c r="H269" s="133">
        <v>0</v>
      </c>
    </row>
    <row r="270" spans="1:8" x14ac:dyDescent="0.25">
      <c r="A270" s="88" t="s">
        <v>16</v>
      </c>
      <c r="B270" s="89" t="s">
        <v>17</v>
      </c>
      <c r="C270" s="133">
        <v>145158</v>
      </c>
      <c r="D270" s="133">
        <v>0</v>
      </c>
      <c r="E270" s="133">
        <v>145158</v>
      </c>
      <c r="F270" s="133">
        <v>0</v>
      </c>
      <c r="G270" s="133">
        <v>22893</v>
      </c>
      <c r="H270" s="133">
        <v>0</v>
      </c>
    </row>
    <row r="271" spans="1:8" x14ac:dyDescent="0.25">
      <c r="A271" s="88" t="s">
        <v>18</v>
      </c>
      <c r="B271" s="89" t="s">
        <v>19</v>
      </c>
      <c r="C271" s="133">
        <v>27629442</v>
      </c>
      <c r="D271" s="133">
        <v>0</v>
      </c>
      <c r="E271" s="133">
        <v>12985342</v>
      </c>
      <c r="F271" s="133">
        <v>0</v>
      </c>
      <c r="G271" s="133">
        <v>10687453.470000001</v>
      </c>
      <c r="H271" s="133">
        <v>0</v>
      </c>
    </row>
    <row r="272" spans="1:8" ht="22.5" x14ac:dyDescent="0.25">
      <c r="A272" s="86" t="s">
        <v>438</v>
      </c>
      <c r="B272" s="90" t="s">
        <v>315</v>
      </c>
      <c r="C272" s="132">
        <v>13450000</v>
      </c>
      <c r="D272" s="132">
        <v>0</v>
      </c>
      <c r="E272" s="132">
        <v>8048800</v>
      </c>
      <c r="F272" s="132">
        <v>0</v>
      </c>
      <c r="G272" s="132">
        <v>6842948.7599999998</v>
      </c>
      <c r="H272" s="132">
        <v>0</v>
      </c>
    </row>
    <row r="273" spans="1:8" x14ac:dyDescent="0.25">
      <c r="A273" s="88" t="s">
        <v>18</v>
      </c>
      <c r="B273" s="89" t="s">
        <v>19</v>
      </c>
      <c r="C273" s="133">
        <v>13450000</v>
      </c>
      <c r="D273" s="133">
        <v>0</v>
      </c>
      <c r="E273" s="133">
        <v>8048800</v>
      </c>
      <c r="F273" s="133">
        <v>0</v>
      </c>
      <c r="G273" s="133">
        <v>6842948.7599999998</v>
      </c>
      <c r="H273" s="133">
        <v>0</v>
      </c>
    </row>
    <row r="274" spans="1:8" ht="22.5" x14ac:dyDescent="0.25">
      <c r="A274" s="86" t="s">
        <v>439</v>
      </c>
      <c r="B274" s="90" t="s">
        <v>470</v>
      </c>
      <c r="C274" s="132">
        <v>17285000</v>
      </c>
      <c r="D274" s="132">
        <v>0</v>
      </c>
      <c r="E274" s="132">
        <v>10979742</v>
      </c>
      <c r="F274" s="132">
        <v>0</v>
      </c>
      <c r="G274" s="132">
        <v>8803289.1500000004</v>
      </c>
      <c r="H274" s="132">
        <v>0</v>
      </c>
    </row>
    <row r="275" spans="1:8" x14ac:dyDescent="0.25">
      <c r="A275" s="88" t="s">
        <v>2</v>
      </c>
      <c r="B275" s="89" t="s">
        <v>3</v>
      </c>
      <c r="C275" s="133">
        <v>7176113</v>
      </c>
      <c r="D275" s="133">
        <v>0</v>
      </c>
      <c r="E275" s="133">
        <v>5473355</v>
      </c>
      <c r="F275" s="133">
        <v>0</v>
      </c>
      <c r="G275" s="133">
        <v>4512693.2699999996</v>
      </c>
      <c r="H275" s="133">
        <v>0</v>
      </c>
    </row>
    <row r="276" spans="1:8" x14ac:dyDescent="0.25">
      <c r="A276" s="88" t="s">
        <v>6</v>
      </c>
      <c r="B276" s="89" t="s">
        <v>7</v>
      </c>
      <c r="C276" s="133">
        <v>7125530</v>
      </c>
      <c r="D276" s="133">
        <v>0</v>
      </c>
      <c r="E276" s="133">
        <v>5428050</v>
      </c>
      <c r="F276" s="133">
        <v>0</v>
      </c>
      <c r="G276" s="133">
        <v>4479266.49</v>
      </c>
      <c r="H276" s="133">
        <v>0</v>
      </c>
    </row>
    <row r="277" spans="1:8" x14ac:dyDescent="0.25">
      <c r="A277" s="88" t="s">
        <v>16</v>
      </c>
      <c r="B277" s="89" t="s">
        <v>17</v>
      </c>
      <c r="C277" s="133">
        <v>50583</v>
      </c>
      <c r="D277" s="133">
        <v>0</v>
      </c>
      <c r="E277" s="133">
        <v>45305</v>
      </c>
      <c r="F277" s="133">
        <v>0</v>
      </c>
      <c r="G277" s="133">
        <v>33426.78</v>
      </c>
      <c r="H277" s="133">
        <v>0</v>
      </c>
    </row>
    <row r="278" spans="1:8" x14ac:dyDescent="0.25">
      <c r="A278" s="88" t="s">
        <v>18</v>
      </c>
      <c r="B278" s="89" t="s">
        <v>19</v>
      </c>
      <c r="C278" s="133">
        <v>10108887</v>
      </c>
      <c r="D278" s="133">
        <v>0</v>
      </c>
      <c r="E278" s="133">
        <v>5506387</v>
      </c>
      <c r="F278" s="133">
        <v>0</v>
      </c>
      <c r="G278" s="133">
        <v>4290595.88</v>
      </c>
      <c r="H278" s="133">
        <v>0</v>
      </c>
    </row>
    <row r="279" spans="1:8" ht="33.75" x14ac:dyDescent="0.25">
      <c r="A279" s="86" t="s">
        <v>281</v>
      </c>
      <c r="B279" s="90" t="s">
        <v>280</v>
      </c>
      <c r="C279" s="132">
        <v>63928046</v>
      </c>
      <c r="D279" s="132">
        <v>0</v>
      </c>
      <c r="E279" s="132">
        <v>43059464</v>
      </c>
      <c r="F279" s="132">
        <v>0</v>
      </c>
      <c r="G279" s="132">
        <v>34878915.409999996</v>
      </c>
      <c r="H279" s="132">
        <v>0</v>
      </c>
    </row>
    <row r="280" spans="1:8" x14ac:dyDescent="0.25">
      <c r="A280" s="134"/>
      <c r="B280" s="135" t="s">
        <v>725</v>
      </c>
      <c r="C280" s="136">
        <v>2416</v>
      </c>
      <c r="D280" s="136">
        <v>0</v>
      </c>
      <c r="E280" s="136">
        <v>2416</v>
      </c>
      <c r="F280" s="136">
        <v>0</v>
      </c>
      <c r="G280" s="136">
        <v>2416</v>
      </c>
      <c r="H280" s="136">
        <v>0</v>
      </c>
    </row>
    <row r="281" spans="1:8" x14ac:dyDescent="0.25">
      <c r="A281" s="88" t="s">
        <v>2</v>
      </c>
      <c r="B281" s="89" t="s">
        <v>3</v>
      </c>
      <c r="C281" s="133">
        <v>44405181</v>
      </c>
      <c r="D281" s="133">
        <v>0</v>
      </c>
      <c r="E281" s="133">
        <v>32561162</v>
      </c>
      <c r="F281" s="133">
        <v>0</v>
      </c>
      <c r="G281" s="133">
        <v>26417866.609999999</v>
      </c>
      <c r="H281" s="133">
        <v>0</v>
      </c>
    </row>
    <row r="282" spans="1:8" x14ac:dyDescent="0.25">
      <c r="A282" s="88" t="s">
        <v>4</v>
      </c>
      <c r="B282" s="89" t="s">
        <v>5</v>
      </c>
      <c r="C282" s="133">
        <v>19339745</v>
      </c>
      <c r="D282" s="133">
        <v>0</v>
      </c>
      <c r="E282" s="133">
        <v>14307422</v>
      </c>
      <c r="F282" s="133">
        <v>0</v>
      </c>
      <c r="G282" s="133">
        <v>13935716.82</v>
      </c>
      <c r="H282" s="133">
        <v>0</v>
      </c>
    </row>
    <row r="283" spans="1:8" x14ac:dyDescent="0.25">
      <c r="A283" s="88" t="s">
        <v>6</v>
      </c>
      <c r="B283" s="89" t="s">
        <v>7</v>
      </c>
      <c r="C283" s="133">
        <v>12242788</v>
      </c>
      <c r="D283" s="133">
        <v>0</v>
      </c>
      <c r="E283" s="133">
        <v>8386882</v>
      </c>
      <c r="F283" s="133">
        <v>0</v>
      </c>
      <c r="G283" s="133">
        <v>6229835.1399999997</v>
      </c>
      <c r="H283" s="133">
        <v>0</v>
      </c>
    </row>
    <row r="284" spans="1:8" x14ac:dyDescent="0.25">
      <c r="A284" s="88" t="s">
        <v>10</v>
      </c>
      <c r="B284" s="89" t="s">
        <v>11</v>
      </c>
      <c r="C284" s="133">
        <v>5043661</v>
      </c>
      <c r="D284" s="133">
        <v>0</v>
      </c>
      <c r="E284" s="133">
        <v>3705170</v>
      </c>
      <c r="F284" s="133">
        <v>0</v>
      </c>
      <c r="G284" s="133">
        <v>2329615.7799999998</v>
      </c>
      <c r="H284" s="133">
        <v>0</v>
      </c>
    </row>
    <row r="285" spans="1:8" x14ac:dyDescent="0.25">
      <c r="A285" s="88" t="s">
        <v>12</v>
      </c>
      <c r="B285" s="89" t="s">
        <v>13</v>
      </c>
      <c r="C285" s="133">
        <v>3139300</v>
      </c>
      <c r="D285" s="133">
        <v>0</v>
      </c>
      <c r="E285" s="133">
        <v>2401960</v>
      </c>
      <c r="F285" s="133">
        <v>0</v>
      </c>
      <c r="G285" s="133">
        <v>1599583.48</v>
      </c>
      <c r="H285" s="133">
        <v>0</v>
      </c>
    </row>
    <row r="286" spans="1:8" x14ac:dyDescent="0.25">
      <c r="A286" s="88" t="s">
        <v>14</v>
      </c>
      <c r="B286" s="89" t="s">
        <v>15</v>
      </c>
      <c r="C286" s="133">
        <v>285104</v>
      </c>
      <c r="D286" s="133">
        <v>0</v>
      </c>
      <c r="E286" s="133">
        <v>240104</v>
      </c>
      <c r="F286" s="133">
        <v>0</v>
      </c>
      <c r="G286" s="133">
        <v>239121.88</v>
      </c>
      <c r="H286" s="133">
        <v>0</v>
      </c>
    </row>
    <row r="287" spans="1:8" x14ac:dyDescent="0.25">
      <c r="A287" s="88" t="s">
        <v>16</v>
      </c>
      <c r="B287" s="89" t="s">
        <v>17</v>
      </c>
      <c r="C287" s="133">
        <v>4354583</v>
      </c>
      <c r="D287" s="133">
        <v>0</v>
      </c>
      <c r="E287" s="133">
        <v>3519624</v>
      </c>
      <c r="F287" s="133">
        <v>0</v>
      </c>
      <c r="G287" s="133">
        <v>2083993.51</v>
      </c>
      <c r="H287" s="133">
        <v>0</v>
      </c>
    </row>
    <row r="288" spans="1:8" x14ac:dyDescent="0.25">
      <c r="A288" s="88" t="s">
        <v>18</v>
      </c>
      <c r="B288" s="89" t="s">
        <v>19</v>
      </c>
      <c r="C288" s="133">
        <v>19522865</v>
      </c>
      <c r="D288" s="133">
        <v>0</v>
      </c>
      <c r="E288" s="133">
        <v>10498302</v>
      </c>
      <c r="F288" s="133">
        <v>0</v>
      </c>
      <c r="G288" s="133">
        <v>8461048.8000000007</v>
      </c>
      <c r="H288" s="133">
        <v>0</v>
      </c>
    </row>
    <row r="289" spans="1:8" ht="33.75" x14ac:dyDescent="0.25">
      <c r="A289" s="86" t="s">
        <v>279</v>
      </c>
      <c r="B289" s="90" t="s">
        <v>278</v>
      </c>
      <c r="C289" s="132">
        <v>2358200</v>
      </c>
      <c r="D289" s="132">
        <v>0</v>
      </c>
      <c r="E289" s="132">
        <v>1752325</v>
      </c>
      <c r="F289" s="132">
        <v>0</v>
      </c>
      <c r="G289" s="132">
        <v>1471966.28</v>
      </c>
      <c r="H289" s="132">
        <v>0</v>
      </c>
    </row>
    <row r="290" spans="1:8" x14ac:dyDescent="0.25">
      <c r="A290" s="134"/>
      <c r="B290" s="135" t="s">
        <v>725</v>
      </c>
      <c r="C290" s="136">
        <v>67</v>
      </c>
      <c r="D290" s="136">
        <v>0</v>
      </c>
      <c r="E290" s="136">
        <v>67</v>
      </c>
      <c r="F290" s="136">
        <v>0</v>
      </c>
      <c r="G290" s="136">
        <v>67</v>
      </c>
      <c r="H290" s="136">
        <v>0</v>
      </c>
    </row>
    <row r="291" spans="1:8" x14ac:dyDescent="0.25">
      <c r="A291" s="88" t="s">
        <v>2</v>
      </c>
      <c r="B291" s="89" t="s">
        <v>3</v>
      </c>
      <c r="C291" s="133">
        <v>2296200</v>
      </c>
      <c r="D291" s="133">
        <v>0</v>
      </c>
      <c r="E291" s="133">
        <v>1690325</v>
      </c>
      <c r="F291" s="133">
        <v>0</v>
      </c>
      <c r="G291" s="133">
        <v>1471966.28</v>
      </c>
      <c r="H291" s="133">
        <v>0</v>
      </c>
    </row>
    <row r="292" spans="1:8" x14ac:dyDescent="0.25">
      <c r="A292" s="88" t="s">
        <v>4</v>
      </c>
      <c r="B292" s="89" t="s">
        <v>5</v>
      </c>
      <c r="C292" s="133">
        <v>1440234</v>
      </c>
      <c r="D292" s="133">
        <v>0</v>
      </c>
      <c r="E292" s="133">
        <v>1027584</v>
      </c>
      <c r="F292" s="133">
        <v>0</v>
      </c>
      <c r="G292" s="133">
        <v>917999.92</v>
      </c>
      <c r="H292" s="133">
        <v>0</v>
      </c>
    </row>
    <row r="293" spans="1:8" x14ac:dyDescent="0.25">
      <c r="A293" s="88" t="s">
        <v>6</v>
      </c>
      <c r="B293" s="89" t="s">
        <v>7</v>
      </c>
      <c r="C293" s="133">
        <v>772000</v>
      </c>
      <c r="D293" s="133">
        <v>0</v>
      </c>
      <c r="E293" s="133">
        <v>581775</v>
      </c>
      <c r="F293" s="133">
        <v>0</v>
      </c>
      <c r="G293" s="133">
        <v>480274.37</v>
      </c>
      <c r="H293" s="133">
        <v>0</v>
      </c>
    </row>
    <row r="294" spans="1:8" x14ac:dyDescent="0.25">
      <c r="A294" s="88" t="s">
        <v>14</v>
      </c>
      <c r="B294" s="89" t="s">
        <v>15</v>
      </c>
      <c r="C294" s="133">
        <v>44966</v>
      </c>
      <c r="D294" s="133">
        <v>0</v>
      </c>
      <c r="E294" s="133">
        <v>44966</v>
      </c>
      <c r="F294" s="133">
        <v>0</v>
      </c>
      <c r="G294" s="133">
        <v>44964.99</v>
      </c>
      <c r="H294" s="133">
        <v>0</v>
      </c>
    </row>
    <row r="295" spans="1:8" x14ac:dyDescent="0.25">
      <c r="A295" s="88" t="s">
        <v>16</v>
      </c>
      <c r="B295" s="89" t="s">
        <v>17</v>
      </c>
      <c r="C295" s="133">
        <v>39000</v>
      </c>
      <c r="D295" s="133">
        <v>0</v>
      </c>
      <c r="E295" s="133">
        <v>36000</v>
      </c>
      <c r="F295" s="133">
        <v>0</v>
      </c>
      <c r="G295" s="133">
        <v>28727</v>
      </c>
      <c r="H295" s="133">
        <v>0</v>
      </c>
    </row>
    <row r="296" spans="1:8" x14ac:dyDescent="0.25">
      <c r="A296" s="88" t="s">
        <v>18</v>
      </c>
      <c r="B296" s="89" t="s">
        <v>19</v>
      </c>
      <c r="C296" s="133">
        <v>62000</v>
      </c>
      <c r="D296" s="133">
        <v>0</v>
      </c>
      <c r="E296" s="133">
        <v>62000</v>
      </c>
      <c r="F296" s="133">
        <v>0</v>
      </c>
      <c r="G296" s="133">
        <v>0</v>
      </c>
      <c r="H296" s="133">
        <v>0</v>
      </c>
    </row>
    <row r="297" spans="1:8" ht="22.5" x14ac:dyDescent="0.25">
      <c r="A297" s="86" t="s">
        <v>277</v>
      </c>
      <c r="B297" s="90" t="s">
        <v>276</v>
      </c>
      <c r="C297" s="132">
        <v>1020896</v>
      </c>
      <c r="D297" s="132">
        <v>0</v>
      </c>
      <c r="E297" s="132">
        <v>779347</v>
      </c>
      <c r="F297" s="132">
        <v>0</v>
      </c>
      <c r="G297" s="132">
        <v>724497.74</v>
      </c>
      <c r="H297" s="132">
        <v>0</v>
      </c>
    </row>
    <row r="298" spans="1:8" x14ac:dyDescent="0.25">
      <c r="A298" s="134"/>
      <c r="B298" s="135" t="s">
        <v>725</v>
      </c>
      <c r="C298" s="136">
        <v>42</v>
      </c>
      <c r="D298" s="136">
        <v>0</v>
      </c>
      <c r="E298" s="136">
        <v>42</v>
      </c>
      <c r="F298" s="136">
        <v>0</v>
      </c>
      <c r="G298" s="136">
        <v>42</v>
      </c>
      <c r="H298" s="136">
        <v>0</v>
      </c>
    </row>
    <row r="299" spans="1:8" x14ac:dyDescent="0.25">
      <c r="A299" s="88" t="s">
        <v>2</v>
      </c>
      <c r="B299" s="89" t="s">
        <v>3</v>
      </c>
      <c r="C299" s="133">
        <v>1012660</v>
      </c>
      <c r="D299" s="133">
        <v>0</v>
      </c>
      <c r="E299" s="133">
        <v>771111</v>
      </c>
      <c r="F299" s="133">
        <v>0</v>
      </c>
      <c r="G299" s="133">
        <v>719310.74</v>
      </c>
      <c r="H299" s="133">
        <v>0</v>
      </c>
    </row>
    <row r="300" spans="1:8" x14ac:dyDescent="0.25">
      <c r="A300" s="88" t="s">
        <v>4</v>
      </c>
      <c r="B300" s="89" t="s">
        <v>5</v>
      </c>
      <c r="C300" s="133">
        <v>665405</v>
      </c>
      <c r="D300" s="133">
        <v>0</v>
      </c>
      <c r="E300" s="133">
        <v>495840</v>
      </c>
      <c r="F300" s="133">
        <v>0</v>
      </c>
      <c r="G300" s="133">
        <v>492692.9</v>
      </c>
      <c r="H300" s="133">
        <v>0</v>
      </c>
    </row>
    <row r="301" spans="1:8" x14ac:dyDescent="0.25">
      <c r="A301" s="88" t="s">
        <v>6</v>
      </c>
      <c r="B301" s="89" t="s">
        <v>7</v>
      </c>
      <c r="C301" s="133">
        <v>323386</v>
      </c>
      <c r="D301" s="133">
        <v>0</v>
      </c>
      <c r="E301" s="133">
        <v>253191</v>
      </c>
      <c r="F301" s="133">
        <v>0</v>
      </c>
      <c r="G301" s="133">
        <v>208425.69</v>
      </c>
      <c r="H301" s="133">
        <v>0</v>
      </c>
    </row>
    <row r="302" spans="1:8" x14ac:dyDescent="0.25">
      <c r="A302" s="88" t="s">
        <v>14</v>
      </c>
      <c r="B302" s="89" t="s">
        <v>15</v>
      </c>
      <c r="C302" s="133">
        <v>15931</v>
      </c>
      <c r="D302" s="133">
        <v>0</v>
      </c>
      <c r="E302" s="133">
        <v>15931</v>
      </c>
      <c r="F302" s="133">
        <v>0</v>
      </c>
      <c r="G302" s="133">
        <v>15929.98</v>
      </c>
      <c r="H302" s="133">
        <v>0</v>
      </c>
    </row>
    <row r="303" spans="1:8" x14ac:dyDescent="0.25">
      <c r="A303" s="88" t="s">
        <v>16</v>
      </c>
      <c r="B303" s="89" t="s">
        <v>17</v>
      </c>
      <c r="C303" s="133">
        <v>7938</v>
      </c>
      <c r="D303" s="133">
        <v>0</v>
      </c>
      <c r="E303" s="133">
        <v>6149</v>
      </c>
      <c r="F303" s="133">
        <v>0</v>
      </c>
      <c r="G303" s="133">
        <v>2262.17</v>
      </c>
      <c r="H303" s="133">
        <v>0</v>
      </c>
    </row>
    <row r="304" spans="1:8" x14ac:dyDescent="0.25">
      <c r="A304" s="88" t="s">
        <v>18</v>
      </c>
      <c r="B304" s="89" t="s">
        <v>19</v>
      </c>
      <c r="C304" s="133">
        <v>8236</v>
      </c>
      <c r="D304" s="133">
        <v>0</v>
      </c>
      <c r="E304" s="133">
        <v>8236</v>
      </c>
      <c r="F304" s="133">
        <v>0</v>
      </c>
      <c r="G304" s="133">
        <v>5187</v>
      </c>
      <c r="H304" s="133">
        <v>0</v>
      </c>
    </row>
    <row r="305" spans="1:8" x14ac:dyDescent="0.25">
      <c r="A305" s="86" t="s">
        <v>275</v>
      </c>
      <c r="B305" s="90" t="s">
        <v>274</v>
      </c>
      <c r="C305" s="132">
        <v>166973</v>
      </c>
      <c r="D305" s="132">
        <v>0</v>
      </c>
      <c r="E305" s="132">
        <v>132176</v>
      </c>
      <c r="F305" s="132">
        <v>0</v>
      </c>
      <c r="G305" s="132">
        <v>119941.48</v>
      </c>
      <c r="H305" s="132">
        <v>0</v>
      </c>
    </row>
    <row r="306" spans="1:8" x14ac:dyDescent="0.25">
      <c r="A306" s="134"/>
      <c r="B306" s="135" t="s">
        <v>725</v>
      </c>
      <c r="C306" s="136">
        <v>7</v>
      </c>
      <c r="D306" s="136">
        <v>0</v>
      </c>
      <c r="E306" s="136">
        <v>7</v>
      </c>
      <c r="F306" s="136">
        <v>0</v>
      </c>
      <c r="G306" s="136">
        <v>7</v>
      </c>
      <c r="H306" s="136">
        <v>0</v>
      </c>
    </row>
    <row r="307" spans="1:8" x14ac:dyDescent="0.25">
      <c r="A307" s="88" t="s">
        <v>2</v>
      </c>
      <c r="B307" s="89" t="s">
        <v>3</v>
      </c>
      <c r="C307" s="133">
        <v>163473</v>
      </c>
      <c r="D307" s="133">
        <v>0</v>
      </c>
      <c r="E307" s="133">
        <v>128676</v>
      </c>
      <c r="F307" s="133">
        <v>0</v>
      </c>
      <c r="G307" s="133">
        <v>116951.48</v>
      </c>
      <c r="H307" s="133">
        <v>0</v>
      </c>
    </row>
    <row r="308" spans="1:8" x14ac:dyDescent="0.25">
      <c r="A308" s="88" t="s">
        <v>4</v>
      </c>
      <c r="B308" s="89" t="s">
        <v>5</v>
      </c>
      <c r="C308" s="133">
        <v>106411</v>
      </c>
      <c r="D308" s="133">
        <v>0</v>
      </c>
      <c r="E308" s="133">
        <v>78004</v>
      </c>
      <c r="F308" s="133">
        <v>0</v>
      </c>
      <c r="G308" s="133">
        <v>76737</v>
      </c>
      <c r="H308" s="133">
        <v>0</v>
      </c>
    </row>
    <row r="309" spans="1:8" x14ac:dyDescent="0.25">
      <c r="A309" s="88" t="s">
        <v>6</v>
      </c>
      <c r="B309" s="89" t="s">
        <v>7</v>
      </c>
      <c r="C309" s="133">
        <v>48845</v>
      </c>
      <c r="D309" s="133">
        <v>0</v>
      </c>
      <c r="E309" s="133">
        <v>42705</v>
      </c>
      <c r="F309" s="133">
        <v>0</v>
      </c>
      <c r="G309" s="133">
        <v>32509.01</v>
      </c>
      <c r="H309" s="133">
        <v>0</v>
      </c>
    </row>
    <row r="310" spans="1:8" x14ac:dyDescent="0.25">
      <c r="A310" s="88" t="s">
        <v>14</v>
      </c>
      <c r="B310" s="89" t="s">
        <v>15</v>
      </c>
      <c r="C310" s="133">
        <v>7217</v>
      </c>
      <c r="D310" s="133">
        <v>0</v>
      </c>
      <c r="E310" s="133">
        <v>7217</v>
      </c>
      <c r="F310" s="133">
        <v>0</v>
      </c>
      <c r="G310" s="133">
        <v>7216.89</v>
      </c>
      <c r="H310" s="133">
        <v>0</v>
      </c>
    </row>
    <row r="311" spans="1:8" x14ac:dyDescent="0.25">
      <c r="A311" s="88" t="s">
        <v>16</v>
      </c>
      <c r="B311" s="89" t="s">
        <v>17</v>
      </c>
      <c r="C311" s="133">
        <v>1000</v>
      </c>
      <c r="D311" s="133">
        <v>0</v>
      </c>
      <c r="E311" s="133">
        <v>750</v>
      </c>
      <c r="F311" s="133">
        <v>0</v>
      </c>
      <c r="G311" s="133">
        <v>488.58</v>
      </c>
      <c r="H311" s="133">
        <v>0</v>
      </c>
    </row>
    <row r="312" spans="1:8" x14ac:dyDescent="0.25">
      <c r="A312" s="88" t="s">
        <v>18</v>
      </c>
      <c r="B312" s="89" t="s">
        <v>19</v>
      </c>
      <c r="C312" s="133">
        <v>3500</v>
      </c>
      <c r="D312" s="133">
        <v>0</v>
      </c>
      <c r="E312" s="133">
        <v>3500</v>
      </c>
      <c r="F312" s="133">
        <v>0</v>
      </c>
      <c r="G312" s="133">
        <v>2990</v>
      </c>
      <c r="H312" s="133">
        <v>0</v>
      </c>
    </row>
    <row r="313" spans="1:8" x14ac:dyDescent="0.25">
      <c r="A313" s="86" t="s">
        <v>273</v>
      </c>
      <c r="B313" s="90" t="s">
        <v>272</v>
      </c>
      <c r="C313" s="132">
        <v>169068</v>
      </c>
      <c r="D313" s="132">
        <v>0</v>
      </c>
      <c r="E313" s="132">
        <v>129980</v>
      </c>
      <c r="F313" s="132">
        <v>0</v>
      </c>
      <c r="G313" s="132">
        <v>124281.36</v>
      </c>
      <c r="H313" s="132">
        <v>0</v>
      </c>
    </row>
    <row r="314" spans="1:8" x14ac:dyDescent="0.25">
      <c r="A314" s="134"/>
      <c r="B314" s="135" t="s">
        <v>725</v>
      </c>
      <c r="C314" s="136">
        <v>7</v>
      </c>
      <c r="D314" s="136">
        <v>0</v>
      </c>
      <c r="E314" s="136">
        <v>7</v>
      </c>
      <c r="F314" s="136">
        <v>0</v>
      </c>
      <c r="G314" s="136">
        <v>7</v>
      </c>
      <c r="H314" s="136">
        <v>0</v>
      </c>
    </row>
    <row r="315" spans="1:8" x14ac:dyDescent="0.25">
      <c r="A315" s="88" t="s">
        <v>2</v>
      </c>
      <c r="B315" s="89" t="s">
        <v>3</v>
      </c>
      <c r="C315" s="133">
        <v>169068</v>
      </c>
      <c r="D315" s="133">
        <v>0</v>
      </c>
      <c r="E315" s="133">
        <v>129980</v>
      </c>
      <c r="F315" s="133">
        <v>0</v>
      </c>
      <c r="G315" s="133">
        <v>124281.36</v>
      </c>
      <c r="H315" s="133">
        <v>0</v>
      </c>
    </row>
    <row r="316" spans="1:8" x14ac:dyDescent="0.25">
      <c r="A316" s="88" t="s">
        <v>4</v>
      </c>
      <c r="B316" s="89" t="s">
        <v>5</v>
      </c>
      <c r="C316" s="133">
        <v>105550</v>
      </c>
      <c r="D316" s="133">
        <v>0</v>
      </c>
      <c r="E316" s="133">
        <v>77381</v>
      </c>
      <c r="F316" s="133">
        <v>0</v>
      </c>
      <c r="G316" s="133">
        <v>77179.899999999994</v>
      </c>
      <c r="H316" s="133">
        <v>0</v>
      </c>
    </row>
    <row r="317" spans="1:8" x14ac:dyDescent="0.25">
      <c r="A317" s="88" t="s">
        <v>6</v>
      </c>
      <c r="B317" s="89" t="s">
        <v>7</v>
      </c>
      <c r="C317" s="133">
        <v>54196</v>
      </c>
      <c r="D317" s="133">
        <v>0</v>
      </c>
      <c r="E317" s="133">
        <v>43621</v>
      </c>
      <c r="F317" s="133">
        <v>0</v>
      </c>
      <c r="G317" s="133">
        <v>38407.870000000003</v>
      </c>
      <c r="H317" s="133">
        <v>0</v>
      </c>
    </row>
    <row r="318" spans="1:8" x14ac:dyDescent="0.25">
      <c r="A318" s="88" t="s">
        <v>14</v>
      </c>
      <c r="B318" s="89" t="s">
        <v>15</v>
      </c>
      <c r="C318" s="133">
        <v>7934</v>
      </c>
      <c r="D318" s="133">
        <v>0</v>
      </c>
      <c r="E318" s="133">
        <v>7934</v>
      </c>
      <c r="F318" s="133">
        <v>0</v>
      </c>
      <c r="G318" s="133">
        <v>7933.09</v>
      </c>
      <c r="H318" s="133">
        <v>0</v>
      </c>
    </row>
    <row r="319" spans="1:8" x14ac:dyDescent="0.25">
      <c r="A319" s="88" t="s">
        <v>16</v>
      </c>
      <c r="B319" s="89" t="s">
        <v>17</v>
      </c>
      <c r="C319" s="133">
        <v>1388</v>
      </c>
      <c r="D319" s="133">
        <v>0</v>
      </c>
      <c r="E319" s="133">
        <v>1044</v>
      </c>
      <c r="F319" s="133">
        <v>0</v>
      </c>
      <c r="G319" s="133">
        <v>760.5</v>
      </c>
      <c r="H319" s="133">
        <v>0</v>
      </c>
    </row>
    <row r="320" spans="1:8" x14ac:dyDescent="0.25">
      <c r="A320" s="86" t="s">
        <v>271</v>
      </c>
      <c r="B320" s="90" t="s">
        <v>270</v>
      </c>
      <c r="C320" s="132">
        <v>168900</v>
      </c>
      <c r="D320" s="132">
        <v>0</v>
      </c>
      <c r="E320" s="132">
        <v>128620</v>
      </c>
      <c r="F320" s="132">
        <v>0</v>
      </c>
      <c r="G320" s="132">
        <v>120495.3</v>
      </c>
      <c r="H320" s="132">
        <v>0</v>
      </c>
    </row>
    <row r="321" spans="1:8" x14ac:dyDescent="0.25">
      <c r="A321" s="134"/>
      <c r="B321" s="135" t="s">
        <v>725</v>
      </c>
      <c r="C321" s="136">
        <v>7</v>
      </c>
      <c r="D321" s="136">
        <v>0</v>
      </c>
      <c r="E321" s="136">
        <v>7</v>
      </c>
      <c r="F321" s="136">
        <v>0</v>
      </c>
      <c r="G321" s="136">
        <v>7</v>
      </c>
      <c r="H321" s="136">
        <v>0</v>
      </c>
    </row>
    <row r="322" spans="1:8" x14ac:dyDescent="0.25">
      <c r="A322" s="88" t="s">
        <v>2</v>
      </c>
      <c r="B322" s="89" t="s">
        <v>3</v>
      </c>
      <c r="C322" s="133">
        <v>167010</v>
      </c>
      <c r="D322" s="133">
        <v>0</v>
      </c>
      <c r="E322" s="133">
        <v>126730</v>
      </c>
      <c r="F322" s="133">
        <v>0</v>
      </c>
      <c r="G322" s="133">
        <v>120495.3</v>
      </c>
      <c r="H322" s="133">
        <v>0</v>
      </c>
    </row>
    <row r="323" spans="1:8" x14ac:dyDescent="0.25">
      <c r="A323" s="88" t="s">
        <v>4</v>
      </c>
      <c r="B323" s="89" t="s">
        <v>5</v>
      </c>
      <c r="C323" s="133">
        <v>113628</v>
      </c>
      <c r="D323" s="133">
        <v>0</v>
      </c>
      <c r="E323" s="133">
        <v>85428</v>
      </c>
      <c r="F323" s="133">
        <v>0</v>
      </c>
      <c r="G323" s="133">
        <v>85221</v>
      </c>
      <c r="H323" s="133">
        <v>0</v>
      </c>
    </row>
    <row r="324" spans="1:8" x14ac:dyDescent="0.25">
      <c r="A324" s="88" t="s">
        <v>6</v>
      </c>
      <c r="B324" s="89" t="s">
        <v>7</v>
      </c>
      <c r="C324" s="133">
        <v>51982</v>
      </c>
      <c r="D324" s="133">
        <v>0</v>
      </c>
      <c r="E324" s="133">
        <v>40102</v>
      </c>
      <c r="F324" s="133">
        <v>0</v>
      </c>
      <c r="G324" s="133">
        <v>35274.300000000003</v>
      </c>
      <c r="H324" s="133">
        <v>0</v>
      </c>
    </row>
    <row r="325" spans="1:8" x14ac:dyDescent="0.25">
      <c r="A325" s="88" t="s">
        <v>16</v>
      </c>
      <c r="B325" s="89" t="s">
        <v>17</v>
      </c>
      <c r="C325" s="133">
        <v>1400</v>
      </c>
      <c r="D325" s="133">
        <v>0</v>
      </c>
      <c r="E325" s="133">
        <v>1200</v>
      </c>
      <c r="F325" s="133">
        <v>0</v>
      </c>
      <c r="G325" s="133">
        <v>0</v>
      </c>
      <c r="H325" s="133">
        <v>0</v>
      </c>
    </row>
    <row r="326" spans="1:8" x14ac:dyDescent="0.25">
      <c r="A326" s="88" t="s">
        <v>18</v>
      </c>
      <c r="B326" s="89" t="s">
        <v>19</v>
      </c>
      <c r="C326" s="133">
        <v>1890</v>
      </c>
      <c r="D326" s="133">
        <v>0</v>
      </c>
      <c r="E326" s="133">
        <v>1890</v>
      </c>
      <c r="F326" s="133">
        <v>0</v>
      </c>
      <c r="G326" s="133">
        <v>0</v>
      </c>
      <c r="H326" s="133">
        <v>0</v>
      </c>
    </row>
    <row r="327" spans="1:8" x14ac:dyDescent="0.25">
      <c r="A327" s="86" t="s">
        <v>269</v>
      </c>
      <c r="B327" s="90" t="s">
        <v>268</v>
      </c>
      <c r="C327" s="132">
        <v>168984</v>
      </c>
      <c r="D327" s="132">
        <v>0</v>
      </c>
      <c r="E327" s="132">
        <v>127444</v>
      </c>
      <c r="F327" s="132">
        <v>0</v>
      </c>
      <c r="G327" s="132">
        <v>115739.62</v>
      </c>
      <c r="H327" s="132">
        <v>0</v>
      </c>
    </row>
    <row r="328" spans="1:8" x14ac:dyDescent="0.25">
      <c r="A328" s="134"/>
      <c r="B328" s="135" t="s">
        <v>725</v>
      </c>
      <c r="C328" s="136">
        <v>7</v>
      </c>
      <c r="D328" s="136">
        <v>0</v>
      </c>
      <c r="E328" s="136">
        <v>7</v>
      </c>
      <c r="F328" s="136">
        <v>0</v>
      </c>
      <c r="G328" s="136">
        <v>7</v>
      </c>
      <c r="H328" s="136">
        <v>0</v>
      </c>
    </row>
    <row r="329" spans="1:8" x14ac:dyDescent="0.25">
      <c r="A329" s="88" t="s">
        <v>2</v>
      </c>
      <c r="B329" s="89" t="s">
        <v>3</v>
      </c>
      <c r="C329" s="133">
        <v>166783</v>
      </c>
      <c r="D329" s="133">
        <v>0</v>
      </c>
      <c r="E329" s="133">
        <v>125243</v>
      </c>
      <c r="F329" s="133">
        <v>0</v>
      </c>
      <c r="G329" s="133">
        <v>113542.62</v>
      </c>
      <c r="H329" s="133">
        <v>0</v>
      </c>
    </row>
    <row r="330" spans="1:8" x14ac:dyDescent="0.25">
      <c r="A330" s="88" t="s">
        <v>4</v>
      </c>
      <c r="B330" s="89" t="s">
        <v>5</v>
      </c>
      <c r="C330" s="133">
        <v>113484</v>
      </c>
      <c r="D330" s="133">
        <v>0</v>
      </c>
      <c r="E330" s="133">
        <v>85284</v>
      </c>
      <c r="F330" s="133">
        <v>0</v>
      </c>
      <c r="G330" s="133">
        <v>85113</v>
      </c>
      <c r="H330" s="133">
        <v>0</v>
      </c>
    </row>
    <row r="331" spans="1:8" x14ac:dyDescent="0.25">
      <c r="A331" s="88" t="s">
        <v>6</v>
      </c>
      <c r="B331" s="89" t="s">
        <v>7</v>
      </c>
      <c r="C331" s="133">
        <v>51799</v>
      </c>
      <c r="D331" s="133">
        <v>0</v>
      </c>
      <c r="E331" s="133">
        <v>38959</v>
      </c>
      <c r="F331" s="133">
        <v>0</v>
      </c>
      <c r="G331" s="133">
        <v>27869.25</v>
      </c>
      <c r="H331" s="133">
        <v>0</v>
      </c>
    </row>
    <row r="332" spans="1:8" x14ac:dyDescent="0.25">
      <c r="A332" s="88" t="s">
        <v>16</v>
      </c>
      <c r="B332" s="89" t="s">
        <v>17</v>
      </c>
      <c r="C332" s="133">
        <v>1500</v>
      </c>
      <c r="D332" s="133">
        <v>0</v>
      </c>
      <c r="E332" s="133">
        <v>1000</v>
      </c>
      <c r="F332" s="133">
        <v>0</v>
      </c>
      <c r="G332" s="133">
        <v>560.37</v>
      </c>
      <c r="H332" s="133">
        <v>0</v>
      </c>
    </row>
    <row r="333" spans="1:8" x14ac:dyDescent="0.25">
      <c r="A333" s="88" t="s">
        <v>18</v>
      </c>
      <c r="B333" s="89" t="s">
        <v>19</v>
      </c>
      <c r="C333" s="133">
        <v>2201</v>
      </c>
      <c r="D333" s="133">
        <v>0</v>
      </c>
      <c r="E333" s="133">
        <v>2201</v>
      </c>
      <c r="F333" s="133">
        <v>0</v>
      </c>
      <c r="G333" s="133">
        <v>2197</v>
      </c>
      <c r="H333" s="133">
        <v>0</v>
      </c>
    </row>
    <row r="334" spans="1:8" x14ac:dyDescent="0.25">
      <c r="A334" s="86" t="s">
        <v>267</v>
      </c>
      <c r="B334" s="90" t="s">
        <v>266</v>
      </c>
      <c r="C334" s="132">
        <v>173011</v>
      </c>
      <c r="D334" s="132">
        <v>0</v>
      </c>
      <c r="E334" s="132">
        <v>129584</v>
      </c>
      <c r="F334" s="132">
        <v>0</v>
      </c>
      <c r="G334" s="132">
        <v>124614.32</v>
      </c>
      <c r="H334" s="132">
        <v>0</v>
      </c>
    </row>
    <row r="335" spans="1:8" x14ac:dyDescent="0.25">
      <c r="A335" s="134"/>
      <c r="B335" s="135" t="s">
        <v>725</v>
      </c>
      <c r="C335" s="136">
        <v>7</v>
      </c>
      <c r="D335" s="136">
        <v>0</v>
      </c>
      <c r="E335" s="136">
        <v>7</v>
      </c>
      <c r="F335" s="136">
        <v>0</v>
      </c>
      <c r="G335" s="136">
        <v>7</v>
      </c>
      <c r="H335" s="136">
        <v>0</v>
      </c>
    </row>
    <row r="336" spans="1:8" x14ac:dyDescent="0.25">
      <c r="A336" s="88" t="s">
        <v>2</v>
      </c>
      <c r="B336" s="89" t="s">
        <v>3</v>
      </c>
      <c r="C336" s="133">
        <v>173011</v>
      </c>
      <c r="D336" s="133">
        <v>0</v>
      </c>
      <c r="E336" s="133">
        <v>129584</v>
      </c>
      <c r="F336" s="133">
        <v>0</v>
      </c>
      <c r="G336" s="133">
        <v>124614.32</v>
      </c>
      <c r="H336" s="133">
        <v>0</v>
      </c>
    </row>
    <row r="337" spans="1:8" x14ac:dyDescent="0.25">
      <c r="A337" s="88" t="s">
        <v>4</v>
      </c>
      <c r="B337" s="89" t="s">
        <v>5</v>
      </c>
      <c r="C337" s="133">
        <v>113628</v>
      </c>
      <c r="D337" s="133">
        <v>0</v>
      </c>
      <c r="E337" s="133">
        <v>85221</v>
      </c>
      <c r="F337" s="133">
        <v>0</v>
      </c>
      <c r="G337" s="133">
        <v>84109</v>
      </c>
      <c r="H337" s="133">
        <v>0</v>
      </c>
    </row>
    <row r="338" spans="1:8" x14ac:dyDescent="0.25">
      <c r="A338" s="88" t="s">
        <v>6</v>
      </c>
      <c r="B338" s="89" t="s">
        <v>7</v>
      </c>
      <c r="C338" s="133">
        <v>58733</v>
      </c>
      <c r="D338" s="133">
        <v>0</v>
      </c>
      <c r="E338" s="133">
        <v>43713</v>
      </c>
      <c r="F338" s="133">
        <v>0</v>
      </c>
      <c r="G338" s="133">
        <v>40294.65</v>
      </c>
      <c r="H338" s="133">
        <v>0</v>
      </c>
    </row>
    <row r="339" spans="1:8" x14ac:dyDescent="0.25">
      <c r="A339" s="88" t="s">
        <v>16</v>
      </c>
      <c r="B339" s="89" t="s">
        <v>17</v>
      </c>
      <c r="C339" s="133">
        <v>650</v>
      </c>
      <c r="D339" s="133">
        <v>0</v>
      </c>
      <c r="E339" s="133">
        <v>650</v>
      </c>
      <c r="F339" s="133">
        <v>0</v>
      </c>
      <c r="G339" s="133">
        <v>210.67</v>
      </c>
      <c r="H339" s="133">
        <v>0</v>
      </c>
    </row>
    <row r="340" spans="1:8" x14ac:dyDescent="0.25">
      <c r="A340" s="86" t="s">
        <v>265</v>
      </c>
      <c r="B340" s="90" t="s">
        <v>264</v>
      </c>
      <c r="C340" s="132">
        <v>173960</v>
      </c>
      <c r="D340" s="132">
        <v>0</v>
      </c>
      <c r="E340" s="132">
        <v>131543</v>
      </c>
      <c r="F340" s="132">
        <v>0</v>
      </c>
      <c r="G340" s="132">
        <v>119425.66</v>
      </c>
      <c r="H340" s="132">
        <v>0</v>
      </c>
    </row>
    <row r="341" spans="1:8" x14ac:dyDescent="0.25">
      <c r="A341" s="134"/>
      <c r="B341" s="135" t="s">
        <v>725</v>
      </c>
      <c r="C341" s="136">
        <v>7</v>
      </c>
      <c r="D341" s="136">
        <v>0</v>
      </c>
      <c r="E341" s="136">
        <v>7</v>
      </c>
      <c r="F341" s="136">
        <v>0</v>
      </c>
      <c r="G341" s="136">
        <v>7</v>
      </c>
      <c r="H341" s="136">
        <v>0</v>
      </c>
    </row>
    <row r="342" spans="1:8" x14ac:dyDescent="0.25">
      <c r="A342" s="88" t="s">
        <v>2</v>
      </c>
      <c r="B342" s="89" t="s">
        <v>3</v>
      </c>
      <c r="C342" s="133">
        <v>173315</v>
      </c>
      <c r="D342" s="133">
        <v>0</v>
      </c>
      <c r="E342" s="133">
        <v>130898</v>
      </c>
      <c r="F342" s="133">
        <v>0</v>
      </c>
      <c r="G342" s="133">
        <v>119425.66</v>
      </c>
      <c r="H342" s="133">
        <v>0</v>
      </c>
    </row>
    <row r="343" spans="1:8" x14ac:dyDescent="0.25">
      <c r="A343" s="88" t="s">
        <v>4</v>
      </c>
      <c r="B343" s="89" t="s">
        <v>5</v>
      </c>
      <c r="C343" s="133">
        <v>112704</v>
      </c>
      <c r="D343" s="133">
        <v>0</v>
      </c>
      <c r="E343" s="133">
        <v>84522</v>
      </c>
      <c r="F343" s="133">
        <v>0</v>
      </c>
      <c r="G343" s="133">
        <v>84333</v>
      </c>
      <c r="H343" s="133">
        <v>0</v>
      </c>
    </row>
    <row r="344" spans="1:8" x14ac:dyDescent="0.25">
      <c r="A344" s="88" t="s">
        <v>6</v>
      </c>
      <c r="B344" s="89" t="s">
        <v>7</v>
      </c>
      <c r="C344" s="133">
        <v>57831</v>
      </c>
      <c r="D344" s="133">
        <v>0</v>
      </c>
      <c r="E344" s="133">
        <v>44091</v>
      </c>
      <c r="F344" s="133">
        <v>0</v>
      </c>
      <c r="G344" s="133">
        <v>34070.61</v>
      </c>
      <c r="H344" s="133">
        <v>0</v>
      </c>
    </row>
    <row r="345" spans="1:8" x14ac:dyDescent="0.25">
      <c r="A345" s="88" t="s">
        <v>14</v>
      </c>
      <c r="B345" s="89" t="s">
        <v>15</v>
      </c>
      <c r="C345" s="133">
        <v>780</v>
      </c>
      <c r="D345" s="133">
        <v>0</v>
      </c>
      <c r="E345" s="133">
        <v>780</v>
      </c>
      <c r="F345" s="133">
        <v>0</v>
      </c>
      <c r="G345" s="133">
        <v>780</v>
      </c>
      <c r="H345" s="133">
        <v>0</v>
      </c>
    </row>
    <row r="346" spans="1:8" x14ac:dyDescent="0.25">
      <c r="A346" s="88" t="s">
        <v>16</v>
      </c>
      <c r="B346" s="89" t="s">
        <v>17</v>
      </c>
      <c r="C346" s="133">
        <v>2000</v>
      </c>
      <c r="D346" s="133">
        <v>0</v>
      </c>
      <c r="E346" s="133">
        <v>1505</v>
      </c>
      <c r="F346" s="133">
        <v>0</v>
      </c>
      <c r="G346" s="133">
        <v>242.05</v>
      </c>
      <c r="H346" s="133">
        <v>0</v>
      </c>
    </row>
    <row r="347" spans="1:8" x14ac:dyDescent="0.25">
      <c r="A347" s="88" t="s">
        <v>18</v>
      </c>
      <c r="B347" s="89" t="s">
        <v>19</v>
      </c>
      <c r="C347" s="133">
        <v>645</v>
      </c>
      <c r="D347" s="133">
        <v>0</v>
      </c>
      <c r="E347" s="133">
        <v>645</v>
      </c>
      <c r="F347" s="133">
        <v>0</v>
      </c>
      <c r="G347" s="133">
        <v>0</v>
      </c>
      <c r="H347" s="133">
        <v>0</v>
      </c>
    </row>
    <row r="348" spans="1:8" ht="56.25" x14ac:dyDescent="0.25">
      <c r="A348" s="86" t="s">
        <v>263</v>
      </c>
      <c r="B348" s="90" t="s">
        <v>503</v>
      </c>
      <c r="C348" s="132">
        <v>20765163</v>
      </c>
      <c r="D348" s="132">
        <v>0</v>
      </c>
      <c r="E348" s="132">
        <v>10893420</v>
      </c>
      <c r="F348" s="132">
        <v>0</v>
      </c>
      <c r="G348" s="132">
        <v>9963491.0399999991</v>
      </c>
      <c r="H348" s="132">
        <v>0</v>
      </c>
    </row>
    <row r="349" spans="1:8" x14ac:dyDescent="0.25">
      <c r="A349" s="88" t="s">
        <v>2</v>
      </c>
      <c r="B349" s="89" t="s">
        <v>3</v>
      </c>
      <c r="C349" s="133">
        <v>4452800</v>
      </c>
      <c r="D349" s="133">
        <v>0</v>
      </c>
      <c r="E349" s="133">
        <v>2669020</v>
      </c>
      <c r="F349" s="133">
        <v>0</v>
      </c>
      <c r="G349" s="133">
        <v>2207030.08</v>
      </c>
      <c r="H349" s="133">
        <v>0</v>
      </c>
    </row>
    <row r="350" spans="1:8" x14ac:dyDescent="0.25">
      <c r="A350" s="88" t="s">
        <v>6</v>
      </c>
      <c r="B350" s="89" t="s">
        <v>7</v>
      </c>
      <c r="C350" s="133">
        <v>4452800</v>
      </c>
      <c r="D350" s="133">
        <v>0</v>
      </c>
      <c r="E350" s="133">
        <v>2669020</v>
      </c>
      <c r="F350" s="133">
        <v>0</v>
      </c>
      <c r="G350" s="133">
        <v>2207030.08</v>
      </c>
      <c r="H350" s="133">
        <v>0</v>
      </c>
    </row>
    <row r="351" spans="1:8" x14ac:dyDescent="0.25">
      <c r="A351" s="88" t="s">
        <v>18</v>
      </c>
      <c r="B351" s="89" t="s">
        <v>19</v>
      </c>
      <c r="C351" s="133">
        <v>16312363</v>
      </c>
      <c r="D351" s="133">
        <v>0</v>
      </c>
      <c r="E351" s="133">
        <v>8224400</v>
      </c>
      <c r="F351" s="133">
        <v>0</v>
      </c>
      <c r="G351" s="133">
        <v>7756460.96</v>
      </c>
      <c r="H351" s="133">
        <v>0</v>
      </c>
    </row>
    <row r="352" spans="1:8" ht="22.5" x14ac:dyDescent="0.25">
      <c r="A352" s="86" t="s">
        <v>262</v>
      </c>
      <c r="B352" s="90" t="s">
        <v>261</v>
      </c>
      <c r="C352" s="132">
        <v>15983163</v>
      </c>
      <c r="D352" s="132">
        <v>0</v>
      </c>
      <c r="E352" s="132">
        <v>8133320</v>
      </c>
      <c r="F352" s="132">
        <v>0</v>
      </c>
      <c r="G352" s="132">
        <v>7659108.1399999997</v>
      </c>
      <c r="H352" s="132">
        <v>0</v>
      </c>
    </row>
    <row r="353" spans="1:8" x14ac:dyDescent="0.25">
      <c r="A353" s="88" t="s">
        <v>2</v>
      </c>
      <c r="B353" s="89" t="s">
        <v>3</v>
      </c>
      <c r="C353" s="133">
        <v>59800</v>
      </c>
      <c r="D353" s="133">
        <v>0</v>
      </c>
      <c r="E353" s="133">
        <v>44820</v>
      </c>
      <c r="F353" s="133">
        <v>0</v>
      </c>
      <c r="G353" s="133">
        <v>38540</v>
      </c>
      <c r="H353" s="133">
        <v>0</v>
      </c>
    </row>
    <row r="354" spans="1:8" x14ac:dyDescent="0.25">
      <c r="A354" s="88" t="s">
        <v>6</v>
      </c>
      <c r="B354" s="89" t="s">
        <v>7</v>
      </c>
      <c r="C354" s="133">
        <v>59800</v>
      </c>
      <c r="D354" s="133">
        <v>0</v>
      </c>
      <c r="E354" s="133">
        <v>44820</v>
      </c>
      <c r="F354" s="133">
        <v>0</v>
      </c>
      <c r="G354" s="133">
        <v>38540</v>
      </c>
      <c r="H354" s="133">
        <v>0</v>
      </c>
    </row>
    <row r="355" spans="1:8" x14ac:dyDescent="0.25">
      <c r="A355" s="88" t="s">
        <v>18</v>
      </c>
      <c r="B355" s="89" t="s">
        <v>19</v>
      </c>
      <c r="C355" s="133">
        <v>15923363</v>
      </c>
      <c r="D355" s="133">
        <v>0</v>
      </c>
      <c r="E355" s="133">
        <v>8088500</v>
      </c>
      <c r="F355" s="133">
        <v>0</v>
      </c>
      <c r="G355" s="133">
        <v>7620568.1399999997</v>
      </c>
      <c r="H355" s="133">
        <v>0</v>
      </c>
    </row>
    <row r="356" spans="1:8" ht="22.5" x14ac:dyDescent="0.25">
      <c r="A356" s="86" t="s">
        <v>399</v>
      </c>
      <c r="B356" s="90" t="s">
        <v>400</v>
      </c>
      <c r="C356" s="132">
        <v>932000</v>
      </c>
      <c r="D356" s="132">
        <v>0</v>
      </c>
      <c r="E356" s="132">
        <v>408900</v>
      </c>
      <c r="F356" s="132">
        <v>0</v>
      </c>
      <c r="G356" s="132">
        <v>172118.82</v>
      </c>
      <c r="H356" s="132">
        <v>0</v>
      </c>
    </row>
    <row r="357" spans="1:8" x14ac:dyDescent="0.25">
      <c r="A357" s="88" t="s">
        <v>2</v>
      </c>
      <c r="B357" s="89" t="s">
        <v>3</v>
      </c>
      <c r="C357" s="133">
        <v>543000</v>
      </c>
      <c r="D357" s="133">
        <v>0</v>
      </c>
      <c r="E357" s="133">
        <v>273000</v>
      </c>
      <c r="F357" s="133">
        <v>0</v>
      </c>
      <c r="G357" s="133">
        <v>36226</v>
      </c>
      <c r="H357" s="133">
        <v>0</v>
      </c>
    </row>
    <row r="358" spans="1:8" x14ac:dyDescent="0.25">
      <c r="A358" s="88" t="s">
        <v>6</v>
      </c>
      <c r="B358" s="89" t="s">
        <v>7</v>
      </c>
      <c r="C358" s="133">
        <v>543000</v>
      </c>
      <c r="D358" s="133">
        <v>0</v>
      </c>
      <c r="E358" s="133">
        <v>273000</v>
      </c>
      <c r="F358" s="133">
        <v>0</v>
      </c>
      <c r="G358" s="133">
        <v>36226</v>
      </c>
      <c r="H358" s="133">
        <v>0</v>
      </c>
    </row>
    <row r="359" spans="1:8" x14ac:dyDescent="0.25">
      <c r="A359" s="88" t="s">
        <v>18</v>
      </c>
      <c r="B359" s="89" t="s">
        <v>19</v>
      </c>
      <c r="C359" s="133">
        <v>389000</v>
      </c>
      <c r="D359" s="133">
        <v>0</v>
      </c>
      <c r="E359" s="133">
        <v>135900</v>
      </c>
      <c r="F359" s="133">
        <v>0</v>
      </c>
      <c r="G359" s="133">
        <v>135892.82</v>
      </c>
      <c r="H359" s="133">
        <v>0</v>
      </c>
    </row>
    <row r="360" spans="1:8" ht="22.5" x14ac:dyDescent="0.25">
      <c r="A360" s="86" t="s">
        <v>504</v>
      </c>
      <c r="B360" s="90" t="s">
        <v>505</v>
      </c>
      <c r="C360" s="132">
        <v>3850000</v>
      </c>
      <c r="D360" s="132">
        <v>0</v>
      </c>
      <c r="E360" s="132">
        <v>2351200</v>
      </c>
      <c r="F360" s="132">
        <v>0</v>
      </c>
      <c r="G360" s="132">
        <v>2132264.08</v>
      </c>
      <c r="H360" s="132">
        <v>0</v>
      </c>
    </row>
    <row r="361" spans="1:8" x14ac:dyDescent="0.25">
      <c r="A361" s="88" t="s">
        <v>2</v>
      </c>
      <c r="B361" s="89" t="s">
        <v>3</v>
      </c>
      <c r="C361" s="133">
        <v>3850000</v>
      </c>
      <c r="D361" s="133">
        <v>0</v>
      </c>
      <c r="E361" s="133">
        <v>2351200</v>
      </c>
      <c r="F361" s="133">
        <v>0</v>
      </c>
      <c r="G361" s="133">
        <v>2132264.08</v>
      </c>
      <c r="H361" s="133">
        <v>0</v>
      </c>
    </row>
    <row r="362" spans="1:8" x14ac:dyDescent="0.25">
      <c r="A362" s="88" t="s">
        <v>6</v>
      </c>
      <c r="B362" s="89" t="s">
        <v>7</v>
      </c>
      <c r="C362" s="133">
        <v>3850000</v>
      </c>
      <c r="D362" s="133">
        <v>0</v>
      </c>
      <c r="E362" s="133">
        <v>2351200</v>
      </c>
      <c r="F362" s="133">
        <v>0</v>
      </c>
      <c r="G362" s="133">
        <v>2132264.08</v>
      </c>
      <c r="H362" s="133">
        <v>0</v>
      </c>
    </row>
    <row r="363" spans="1:8" ht="56.25" x14ac:dyDescent="0.25">
      <c r="A363" s="86" t="s">
        <v>258</v>
      </c>
      <c r="B363" s="90" t="s">
        <v>257</v>
      </c>
      <c r="C363" s="132">
        <v>3229300</v>
      </c>
      <c r="D363" s="132">
        <v>0</v>
      </c>
      <c r="E363" s="132">
        <v>2616031</v>
      </c>
      <c r="F363" s="132">
        <v>0</v>
      </c>
      <c r="G363" s="132">
        <v>1769542.82</v>
      </c>
      <c r="H363" s="132">
        <v>0</v>
      </c>
    </row>
    <row r="364" spans="1:8" x14ac:dyDescent="0.25">
      <c r="A364" s="88" t="s">
        <v>2</v>
      </c>
      <c r="B364" s="89" t="s">
        <v>3</v>
      </c>
      <c r="C364" s="133">
        <v>3229300</v>
      </c>
      <c r="D364" s="133">
        <v>0</v>
      </c>
      <c r="E364" s="133">
        <v>2616031</v>
      </c>
      <c r="F364" s="133">
        <v>0</v>
      </c>
      <c r="G364" s="133">
        <v>1769542.82</v>
      </c>
      <c r="H364" s="133">
        <v>0</v>
      </c>
    </row>
    <row r="365" spans="1:8" x14ac:dyDescent="0.25">
      <c r="A365" s="88" t="s">
        <v>10</v>
      </c>
      <c r="B365" s="89" t="s">
        <v>11</v>
      </c>
      <c r="C365" s="133">
        <v>152000</v>
      </c>
      <c r="D365" s="133">
        <v>0</v>
      </c>
      <c r="E365" s="133">
        <v>144071</v>
      </c>
      <c r="F365" s="133">
        <v>0</v>
      </c>
      <c r="G365" s="133">
        <v>98761.54</v>
      </c>
      <c r="H365" s="133">
        <v>0</v>
      </c>
    </row>
    <row r="366" spans="1:8" x14ac:dyDescent="0.25">
      <c r="A366" s="88" t="s">
        <v>12</v>
      </c>
      <c r="B366" s="89" t="s">
        <v>13</v>
      </c>
      <c r="C366" s="133">
        <v>2959300</v>
      </c>
      <c r="D366" s="133">
        <v>0</v>
      </c>
      <c r="E366" s="133">
        <v>2361960</v>
      </c>
      <c r="F366" s="133">
        <v>0</v>
      </c>
      <c r="G366" s="133">
        <v>1599583.48</v>
      </c>
      <c r="H366" s="133">
        <v>0</v>
      </c>
    </row>
    <row r="367" spans="1:8" x14ac:dyDescent="0.25">
      <c r="A367" s="88" t="s">
        <v>16</v>
      </c>
      <c r="B367" s="89" t="s">
        <v>17</v>
      </c>
      <c r="C367" s="133">
        <v>118000</v>
      </c>
      <c r="D367" s="133">
        <v>0</v>
      </c>
      <c r="E367" s="133">
        <v>110000</v>
      </c>
      <c r="F367" s="133">
        <v>0</v>
      </c>
      <c r="G367" s="133">
        <v>71197.8</v>
      </c>
      <c r="H367" s="133">
        <v>0</v>
      </c>
    </row>
    <row r="368" spans="1:8" ht="22.5" x14ac:dyDescent="0.25">
      <c r="A368" s="86" t="s">
        <v>256</v>
      </c>
      <c r="B368" s="90" t="s">
        <v>389</v>
      </c>
      <c r="C368" s="132">
        <v>1119300</v>
      </c>
      <c r="D368" s="132">
        <v>0</v>
      </c>
      <c r="E368" s="132">
        <v>821960</v>
      </c>
      <c r="F368" s="132">
        <v>0</v>
      </c>
      <c r="G368" s="132">
        <v>812910</v>
      </c>
      <c r="H368" s="132">
        <v>0</v>
      </c>
    </row>
    <row r="369" spans="1:8" x14ac:dyDescent="0.25">
      <c r="A369" s="88" t="s">
        <v>2</v>
      </c>
      <c r="B369" s="89" t="s">
        <v>3</v>
      </c>
      <c r="C369" s="133">
        <v>1119300</v>
      </c>
      <c r="D369" s="133">
        <v>0</v>
      </c>
      <c r="E369" s="133">
        <v>821960</v>
      </c>
      <c r="F369" s="133">
        <v>0</v>
      </c>
      <c r="G369" s="133">
        <v>812910</v>
      </c>
      <c r="H369" s="133">
        <v>0</v>
      </c>
    </row>
    <row r="370" spans="1:8" x14ac:dyDescent="0.25">
      <c r="A370" s="88" t="s">
        <v>12</v>
      </c>
      <c r="B370" s="89" t="s">
        <v>13</v>
      </c>
      <c r="C370" s="133">
        <v>1119300</v>
      </c>
      <c r="D370" s="133">
        <v>0</v>
      </c>
      <c r="E370" s="133">
        <v>821960</v>
      </c>
      <c r="F370" s="133">
        <v>0</v>
      </c>
      <c r="G370" s="133">
        <v>812910</v>
      </c>
      <c r="H370" s="133">
        <v>0</v>
      </c>
    </row>
    <row r="371" spans="1:8" ht="22.5" x14ac:dyDescent="0.25">
      <c r="A371" s="86" t="s">
        <v>403</v>
      </c>
      <c r="B371" s="90" t="s">
        <v>404</v>
      </c>
      <c r="C371" s="132">
        <v>800000</v>
      </c>
      <c r="D371" s="132">
        <v>0</v>
      </c>
      <c r="E371" s="132">
        <v>750000</v>
      </c>
      <c r="F371" s="132">
        <v>0</v>
      </c>
      <c r="G371" s="132">
        <v>64761.78</v>
      </c>
      <c r="H371" s="132">
        <v>0</v>
      </c>
    </row>
    <row r="372" spans="1:8" x14ac:dyDescent="0.25">
      <c r="A372" s="88" t="s">
        <v>2</v>
      </c>
      <c r="B372" s="89" t="s">
        <v>3</v>
      </c>
      <c r="C372" s="133">
        <v>800000</v>
      </c>
      <c r="D372" s="133">
        <v>0</v>
      </c>
      <c r="E372" s="133">
        <v>750000</v>
      </c>
      <c r="F372" s="133">
        <v>0</v>
      </c>
      <c r="G372" s="133">
        <v>64761.78</v>
      </c>
      <c r="H372" s="133">
        <v>0</v>
      </c>
    </row>
    <row r="373" spans="1:8" x14ac:dyDescent="0.25">
      <c r="A373" s="88" t="s">
        <v>12</v>
      </c>
      <c r="B373" s="89" t="s">
        <v>13</v>
      </c>
      <c r="C373" s="133">
        <v>800000</v>
      </c>
      <c r="D373" s="133">
        <v>0</v>
      </c>
      <c r="E373" s="133">
        <v>750000</v>
      </c>
      <c r="F373" s="133">
        <v>0</v>
      </c>
      <c r="G373" s="133">
        <v>64761.78</v>
      </c>
      <c r="H373" s="133">
        <v>0</v>
      </c>
    </row>
    <row r="374" spans="1:8" ht="22.5" x14ac:dyDescent="0.25">
      <c r="A374" s="86" t="s">
        <v>405</v>
      </c>
      <c r="B374" s="90" t="s">
        <v>406</v>
      </c>
      <c r="C374" s="132">
        <v>1040000</v>
      </c>
      <c r="D374" s="132">
        <v>0</v>
      </c>
      <c r="E374" s="132">
        <v>790000</v>
      </c>
      <c r="F374" s="132">
        <v>0</v>
      </c>
      <c r="G374" s="132">
        <v>721911.7</v>
      </c>
      <c r="H374" s="132">
        <v>0</v>
      </c>
    </row>
    <row r="375" spans="1:8" x14ac:dyDescent="0.25">
      <c r="A375" s="88" t="s">
        <v>2</v>
      </c>
      <c r="B375" s="89" t="s">
        <v>3</v>
      </c>
      <c r="C375" s="133">
        <v>1040000</v>
      </c>
      <c r="D375" s="133">
        <v>0</v>
      </c>
      <c r="E375" s="133">
        <v>790000</v>
      </c>
      <c r="F375" s="133">
        <v>0</v>
      </c>
      <c r="G375" s="133">
        <v>721911.7</v>
      </c>
      <c r="H375" s="133">
        <v>0</v>
      </c>
    </row>
    <row r="376" spans="1:8" x14ac:dyDescent="0.25">
      <c r="A376" s="88" t="s">
        <v>12</v>
      </c>
      <c r="B376" s="89" t="s">
        <v>13</v>
      </c>
      <c r="C376" s="133">
        <v>1040000</v>
      </c>
      <c r="D376" s="133">
        <v>0</v>
      </c>
      <c r="E376" s="133">
        <v>790000</v>
      </c>
      <c r="F376" s="133">
        <v>0</v>
      </c>
      <c r="G376" s="133">
        <v>721911.7</v>
      </c>
      <c r="H376" s="133">
        <v>0</v>
      </c>
    </row>
    <row r="377" spans="1:8" ht="33.75" x14ac:dyDescent="0.25">
      <c r="A377" s="86" t="s">
        <v>480</v>
      </c>
      <c r="B377" s="90" t="s">
        <v>481</v>
      </c>
      <c r="C377" s="132">
        <v>270000</v>
      </c>
      <c r="D377" s="132">
        <v>0</v>
      </c>
      <c r="E377" s="132">
        <v>254071</v>
      </c>
      <c r="F377" s="132">
        <v>0</v>
      </c>
      <c r="G377" s="132">
        <v>169959.34</v>
      </c>
      <c r="H377" s="132">
        <v>0</v>
      </c>
    </row>
    <row r="378" spans="1:8" x14ac:dyDescent="0.25">
      <c r="A378" s="88" t="s">
        <v>2</v>
      </c>
      <c r="B378" s="89" t="s">
        <v>3</v>
      </c>
      <c r="C378" s="133">
        <v>270000</v>
      </c>
      <c r="D378" s="133">
        <v>0</v>
      </c>
      <c r="E378" s="133">
        <v>254071</v>
      </c>
      <c r="F378" s="133">
        <v>0</v>
      </c>
      <c r="G378" s="133">
        <v>169959.34</v>
      </c>
      <c r="H378" s="133">
        <v>0</v>
      </c>
    </row>
    <row r="379" spans="1:8" x14ac:dyDescent="0.25">
      <c r="A379" s="88" t="s">
        <v>10</v>
      </c>
      <c r="B379" s="89" t="s">
        <v>11</v>
      </c>
      <c r="C379" s="133">
        <v>152000</v>
      </c>
      <c r="D379" s="133">
        <v>0</v>
      </c>
      <c r="E379" s="133">
        <v>144071</v>
      </c>
      <c r="F379" s="133">
        <v>0</v>
      </c>
      <c r="G379" s="133">
        <v>98761.54</v>
      </c>
      <c r="H379" s="133">
        <v>0</v>
      </c>
    </row>
    <row r="380" spans="1:8" x14ac:dyDescent="0.25">
      <c r="A380" s="88" t="s">
        <v>16</v>
      </c>
      <c r="B380" s="89" t="s">
        <v>17</v>
      </c>
      <c r="C380" s="133">
        <v>118000</v>
      </c>
      <c r="D380" s="133">
        <v>0</v>
      </c>
      <c r="E380" s="133">
        <v>110000</v>
      </c>
      <c r="F380" s="133">
        <v>0</v>
      </c>
      <c r="G380" s="133">
        <v>71197.8</v>
      </c>
      <c r="H380" s="133">
        <v>0</v>
      </c>
    </row>
    <row r="381" spans="1:8" ht="45" x14ac:dyDescent="0.25">
      <c r="A381" s="86" t="s">
        <v>255</v>
      </c>
      <c r="B381" s="90" t="s">
        <v>612</v>
      </c>
      <c r="C381" s="132">
        <v>1165921</v>
      </c>
      <c r="D381" s="132">
        <v>0</v>
      </c>
      <c r="E381" s="132">
        <v>700919</v>
      </c>
      <c r="F381" s="132">
        <v>0</v>
      </c>
      <c r="G381" s="132">
        <v>463602.05</v>
      </c>
      <c r="H381" s="132">
        <v>0</v>
      </c>
    </row>
    <row r="382" spans="1:8" x14ac:dyDescent="0.25">
      <c r="A382" s="88" t="s">
        <v>2</v>
      </c>
      <c r="B382" s="89" t="s">
        <v>3</v>
      </c>
      <c r="C382" s="133">
        <v>1165921</v>
      </c>
      <c r="D382" s="133">
        <v>0</v>
      </c>
      <c r="E382" s="133">
        <v>700919</v>
      </c>
      <c r="F382" s="133">
        <v>0</v>
      </c>
      <c r="G382" s="133">
        <v>463602.05</v>
      </c>
      <c r="H382" s="133">
        <v>0</v>
      </c>
    </row>
    <row r="383" spans="1:8" x14ac:dyDescent="0.25">
      <c r="A383" s="88" t="s">
        <v>6</v>
      </c>
      <c r="B383" s="89" t="s">
        <v>7</v>
      </c>
      <c r="C383" s="133">
        <v>13500</v>
      </c>
      <c r="D383" s="133">
        <v>0</v>
      </c>
      <c r="E383" s="133">
        <v>10100</v>
      </c>
      <c r="F383" s="133">
        <v>0</v>
      </c>
      <c r="G383" s="133">
        <v>9900</v>
      </c>
      <c r="H383" s="133">
        <v>0</v>
      </c>
    </row>
    <row r="384" spans="1:8" x14ac:dyDescent="0.25">
      <c r="A384" s="88" t="s">
        <v>10</v>
      </c>
      <c r="B384" s="89" t="s">
        <v>11</v>
      </c>
      <c r="C384" s="133">
        <v>1152421</v>
      </c>
      <c r="D384" s="133">
        <v>0</v>
      </c>
      <c r="E384" s="133">
        <v>690819</v>
      </c>
      <c r="F384" s="133">
        <v>0</v>
      </c>
      <c r="G384" s="133">
        <v>453702.05</v>
      </c>
      <c r="H384" s="133">
        <v>0</v>
      </c>
    </row>
    <row r="385" spans="1:8" ht="22.5" x14ac:dyDescent="0.25">
      <c r="A385" s="86" t="s">
        <v>254</v>
      </c>
      <c r="B385" s="90" t="s">
        <v>388</v>
      </c>
      <c r="C385" s="132">
        <v>666721</v>
      </c>
      <c r="D385" s="132">
        <v>0</v>
      </c>
      <c r="E385" s="132">
        <v>458480</v>
      </c>
      <c r="F385" s="132">
        <v>0</v>
      </c>
      <c r="G385" s="132">
        <v>321281.68</v>
      </c>
      <c r="H385" s="132">
        <v>0</v>
      </c>
    </row>
    <row r="386" spans="1:8" x14ac:dyDescent="0.25">
      <c r="A386" s="88" t="s">
        <v>2</v>
      </c>
      <c r="B386" s="89" t="s">
        <v>3</v>
      </c>
      <c r="C386" s="133">
        <v>666721</v>
      </c>
      <c r="D386" s="133">
        <v>0</v>
      </c>
      <c r="E386" s="133">
        <v>458480</v>
      </c>
      <c r="F386" s="133">
        <v>0</v>
      </c>
      <c r="G386" s="133">
        <v>321281.68</v>
      </c>
      <c r="H386" s="133">
        <v>0</v>
      </c>
    </row>
    <row r="387" spans="1:8" x14ac:dyDescent="0.25">
      <c r="A387" s="88" t="s">
        <v>10</v>
      </c>
      <c r="B387" s="89" t="s">
        <v>11</v>
      </c>
      <c r="C387" s="133">
        <v>666721</v>
      </c>
      <c r="D387" s="133">
        <v>0</v>
      </c>
      <c r="E387" s="133">
        <v>458480</v>
      </c>
      <c r="F387" s="133">
        <v>0</v>
      </c>
      <c r="G387" s="133">
        <v>321281.68</v>
      </c>
      <c r="H387" s="133">
        <v>0</v>
      </c>
    </row>
    <row r="388" spans="1:8" ht="22.5" x14ac:dyDescent="0.25">
      <c r="A388" s="86" t="s">
        <v>253</v>
      </c>
      <c r="B388" s="90" t="s">
        <v>613</v>
      </c>
      <c r="C388" s="132">
        <v>499200</v>
      </c>
      <c r="D388" s="132">
        <v>0</v>
      </c>
      <c r="E388" s="132">
        <v>242439</v>
      </c>
      <c r="F388" s="132">
        <v>0</v>
      </c>
      <c r="G388" s="132">
        <v>142320.37</v>
      </c>
      <c r="H388" s="132">
        <v>0</v>
      </c>
    </row>
    <row r="389" spans="1:8" x14ac:dyDescent="0.25">
      <c r="A389" s="88" t="s">
        <v>2</v>
      </c>
      <c r="B389" s="89" t="s">
        <v>3</v>
      </c>
      <c r="C389" s="133">
        <v>499200</v>
      </c>
      <c r="D389" s="133">
        <v>0</v>
      </c>
      <c r="E389" s="133">
        <v>242439</v>
      </c>
      <c r="F389" s="133">
        <v>0</v>
      </c>
      <c r="G389" s="133">
        <v>142320.37</v>
      </c>
      <c r="H389" s="133">
        <v>0</v>
      </c>
    </row>
    <row r="390" spans="1:8" x14ac:dyDescent="0.25">
      <c r="A390" s="88" t="s">
        <v>6</v>
      </c>
      <c r="B390" s="89" t="s">
        <v>7</v>
      </c>
      <c r="C390" s="133">
        <v>13500</v>
      </c>
      <c r="D390" s="133">
        <v>0</v>
      </c>
      <c r="E390" s="133">
        <v>10100</v>
      </c>
      <c r="F390" s="133">
        <v>0</v>
      </c>
      <c r="G390" s="133">
        <v>9900</v>
      </c>
      <c r="H390" s="133">
        <v>0</v>
      </c>
    </row>
    <row r="391" spans="1:8" x14ac:dyDescent="0.25">
      <c r="A391" s="88" t="s">
        <v>10</v>
      </c>
      <c r="B391" s="89" t="s">
        <v>11</v>
      </c>
      <c r="C391" s="133">
        <v>485700</v>
      </c>
      <c r="D391" s="133">
        <v>0</v>
      </c>
      <c r="E391" s="133">
        <v>232339</v>
      </c>
      <c r="F391" s="133">
        <v>0</v>
      </c>
      <c r="G391" s="133">
        <v>132420.37</v>
      </c>
      <c r="H391" s="133">
        <v>0</v>
      </c>
    </row>
    <row r="392" spans="1:8" x14ac:dyDescent="0.25">
      <c r="A392" s="86" t="s">
        <v>506</v>
      </c>
      <c r="B392" s="90" t="s">
        <v>507</v>
      </c>
      <c r="C392" s="132">
        <v>590000</v>
      </c>
      <c r="D392" s="132">
        <v>0</v>
      </c>
      <c r="E392" s="132">
        <v>500000</v>
      </c>
      <c r="F392" s="132">
        <v>0</v>
      </c>
      <c r="G392" s="132">
        <v>279831.21999999997</v>
      </c>
      <c r="H392" s="132">
        <v>0</v>
      </c>
    </row>
    <row r="393" spans="1:8" x14ac:dyDescent="0.25">
      <c r="A393" s="88" t="s">
        <v>2</v>
      </c>
      <c r="B393" s="89" t="s">
        <v>3</v>
      </c>
      <c r="C393" s="133">
        <v>590000</v>
      </c>
      <c r="D393" s="133">
        <v>0</v>
      </c>
      <c r="E393" s="133">
        <v>500000</v>
      </c>
      <c r="F393" s="133">
        <v>0</v>
      </c>
      <c r="G393" s="133">
        <v>279831.21999999997</v>
      </c>
      <c r="H393" s="133">
        <v>0</v>
      </c>
    </row>
    <row r="394" spans="1:8" x14ac:dyDescent="0.25">
      <c r="A394" s="88" t="s">
        <v>6</v>
      </c>
      <c r="B394" s="89" t="s">
        <v>7</v>
      </c>
      <c r="C394" s="133">
        <v>77000</v>
      </c>
      <c r="D394" s="133">
        <v>0</v>
      </c>
      <c r="E394" s="133">
        <v>52000</v>
      </c>
      <c r="F394" s="133">
        <v>0</v>
      </c>
      <c r="G394" s="133">
        <v>38631.599999999999</v>
      </c>
      <c r="H394" s="133">
        <v>0</v>
      </c>
    </row>
    <row r="395" spans="1:8" x14ac:dyDescent="0.25">
      <c r="A395" s="88" t="s">
        <v>10</v>
      </c>
      <c r="B395" s="89" t="s">
        <v>11</v>
      </c>
      <c r="C395" s="133">
        <v>10000</v>
      </c>
      <c r="D395" s="133">
        <v>0</v>
      </c>
      <c r="E395" s="133">
        <v>10000</v>
      </c>
      <c r="F395" s="133">
        <v>0</v>
      </c>
      <c r="G395" s="133">
        <v>9726.2800000000007</v>
      </c>
      <c r="H395" s="133">
        <v>0</v>
      </c>
    </row>
    <row r="396" spans="1:8" x14ac:dyDescent="0.25">
      <c r="A396" s="88" t="s">
        <v>16</v>
      </c>
      <c r="B396" s="89" t="s">
        <v>17</v>
      </c>
      <c r="C396" s="133">
        <v>503000</v>
      </c>
      <c r="D396" s="133">
        <v>0</v>
      </c>
      <c r="E396" s="133">
        <v>438000</v>
      </c>
      <c r="F396" s="133">
        <v>0</v>
      </c>
      <c r="G396" s="133">
        <v>231473.34</v>
      </c>
      <c r="H396" s="133">
        <v>0</v>
      </c>
    </row>
    <row r="397" spans="1:8" x14ac:dyDescent="0.25">
      <c r="A397" s="86" t="s">
        <v>508</v>
      </c>
      <c r="B397" s="90" t="s">
        <v>509</v>
      </c>
      <c r="C397" s="132">
        <v>420000</v>
      </c>
      <c r="D397" s="132">
        <v>0</v>
      </c>
      <c r="E397" s="132">
        <v>370000</v>
      </c>
      <c r="F397" s="132">
        <v>0</v>
      </c>
      <c r="G397" s="132">
        <v>185636.34</v>
      </c>
      <c r="H397" s="132">
        <v>0</v>
      </c>
    </row>
    <row r="398" spans="1:8" x14ac:dyDescent="0.25">
      <c r="A398" s="88" t="s">
        <v>2</v>
      </c>
      <c r="B398" s="89" t="s">
        <v>3</v>
      </c>
      <c r="C398" s="133">
        <v>420000</v>
      </c>
      <c r="D398" s="133">
        <v>0</v>
      </c>
      <c r="E398" s="133">
        <v>370000</v>
      </c>
      <c r="F398" s="133">
        <v>0</v>
      </c>
      <c r="G398" s="133">
        <v>185636.34</v>
      </c>
      <c r="H398" s="133">
        <v>0</v>
      </c>
    </row>
    <row r="399" spans="1:8" x14ac:dyDescent="0.25">
      <c r="A399" s="88" t="s">
        <v>6</v>
      </c>
      <c r="B399" s="89" t="s">
        <v>7</v>
      </c>
      <c r="C399" s="133">
        <v>2000</v>
      </c>
      <c r="D399" s="133">
        <v>0</v>
      </c>
      <c r="E399" s="133">
        <v>2000</v>
      </c>
      <c r="F399" s="133">
        <v>0</v>
      </c>
      <c r="G399" s="133">
        <v>0</v>
      </c>
      <c r="H399" s="133">
        <v>0</v>
      </c>
    </row>
    <row r="400" spans="1:8" x14ac:dyDescent="0.25">
      <c r="A400" s="88" t="s">
        <v>16</v>
      </c>
      <c r="B400" s="89" t="s">
        <v>17</v>
      </c>
      <c r="C400" s="133">
        <v>418000</v>
      </c>
      <c r="D400" s="133">
        <v>0</v>
      </c>
      <c r="E400" s="133">
        <v>368000</v>
      </c>
      <c r="F400" s="133">
        <v>0</v>
      </c>
      <c r="G400" s="133">
        <v>185636.34</v>
      </c>
      <c r="H400" s="133">
        <v>0</v>
      </c>
    </row>
    <row r="401" spans="1:8" x14ac:dyDescent="0.25">
      <c r="A401" s="86" t="s">
        <v>510</v>
      </c>
      <c r="B401" s="90" t="s">
        <v>402</v>
      </c>
      <c r="C401" s="132">
        <v>155000</v>
      </c>
      <c r="D401" s="132">
        <v>0</v>
      </c>
      <c r="E401" s="132">
        <v>130000</v>
      </c>
      <c r="F401" s="132">
        <v>0</v>
      </c>
      <c r="G401" s="132">
        <v>94194.880000000005</v>
      </c>
      <c r="H401" s="132">
        <v>0</v>
      </c>
    </row>
    <row r="402" spans="1:8" x14ac:dyDescent="0.25">
      <c r="A402" s="88" t="s">
        <v>2</v>
      </c>
      <c r="B402" s="89" t="s">
        <v>3</v>
      </c>
      <c r="C402" s="133">
        <v>155000</v>
      </c>
      <c r="D402" s="133">
        <v>0</v>
      </c>
      <c r="E402" s="133">
        <v>130000</v>
      </c>
      <c r="F402" s="133">
        <v>0</v>
      </c>
      <c r="G402" s="133">
        <v>94194.880000000005</v>
      </c>
      <c r="H402" s="133">
        <v>0</v>
      </c>
    </row>
    <row r="403" spans="1:8" x14ac:dyDescent="0.25">
      <c r="A403" s="88" t="s">
        <v>6</v>
      </c>
      <c r="B403" s="89" t="s">
        <v>7</v>
      </c>
      <c r="C403" s="133">
        <v>75000</v>
      </c>
      <c r="D403" s="133">
        <v>0</v>
      </c>
      <c r="E403" s="133">
        <v>50000</v>
      </c>
      <c r="F403" s="133">
        <v>0</v>
      </c>
      <c r="G403" s="133">
        <v>38631.599999999999</v>
      </c>
      <c r="H403" s="133">
        <v>0</v>
      </c>
    </row>
    <row r="404" spans="1:8" x14ac:dyDescent="0.25">
      <c r="A404" s="88" t="s">
        <v>10</v>
      </c>
      <c r="B404" s="89" t="s">
        <v>11</v>
      </c>
      <c r="C404" s="133">
        <v>10000</v>
      </c>
      <c r="D404" s="133">
        <v>0</v>
      </c>
      <c r="E404" s="133">
        <v>10000</v>
      </c>
      <c r="F404" s="133">
        <v>0</v>
      </c>
      <c r="G404" s="133">
        <v>9726.2800000000007</v>
      </c>
      <c r="H404" s="133">
        <v>0</v>
      </c>
    </row>
    <row r="405" spans="1:8" x14ac:dyDescent="0.25">
      <c r="A405" s="88" t="s">
        <v>16</v>
      </c>
      <c r="B405" s="89" t="s">
        <v>17</v>
      </c>
      <c r="C405" s="133">
        <v>70000</v>
      </c>
      <c r="D405" s="133">
        <v>0</v>
      </c>
      <c r="E405" s="133">
        <v>70000</v>
      </c>
      <c r="F405" s="133">
        <v>0</v>
      </c>
      <c r="G405" s="133">
        <v>45837</v>
      </c>
      <c r="H405" s="133">
        <v>0</v>
      </c>
    </row>
    <row r="406" spans="1:8" x14ac:dyDescent="0.25">
      <c r="A406" s="86" t="s">
        <v>588</v>
      </c>
      <c r="B406" s="90" t="s">
        <v>589</v>
      </c>
      <c r="C406" s="132">
        <v>15000</v>
      </c>
      <c r="D406" s="132">
        <v>0</v>
      </c>
      <c r="E406" s="132">
        <v>0</v>
      </c>
      <c r="F406" s="132">
        <v>0</v>
      </c>
      <c r="G406" s="132">
        <v>0</v>
      </c>
      <c r="H406" s="132">
        <v>0</v>
      </c>
    </row>
    <row r="407" spans="1:8" x14ac:dyDescent="0.25">
      <c r="A407" s="88" t="s">
        <v>2</v>
      </c>
      <c r="B407" s="89" t="s">
        <v>3</v>
      </c>
      <c r="C407" s="133">
        <v>15000</v>
      </c>
      <c r="D407" s="133">
        <v>0</v>
      </c>
      <c r="E407" s="133">
        <v>0</v>
      </c>
      <c r="F407" s="133">
        <v>0</v>
      </c>
      <c r="G407" s="133">
        <v>0</v>
      </c>
      <c r="H407" s="133">
        <v>0</v>
      </c>
    </row>
    <row r="408" spans="1:8" x14ac:dyDescent="0.25">
      <c r="A408" s="88" t="s">
        <v>16</v>
      </c>
      <c r="B408" s="89" t="s">
        <v>17</v>
      </c>
      <c r="C408" s="133">
        <v>15000</v>
      </c>
      <c r="D408" s="133">
        <v>0</v>
      </c>
      <c r="E408" s="133">
        <v>0</v>
      </c>
      <c r="F408" s="133">
        <v>0</v>
      </c>
      <c r="G408" s="133">
        <v>0</v>
      </c>
      <c r="H408" s="133">
        <v>0</v>
      </c>
    </row>
    <row r="409" spans="1:8" x14ac:dyDescent="0.25">
      <c r="A409" s="86" t="s">
        <v>251</v>
      </c>
      <c r="B409" s="90" t="s">
        <v>252</v>
      </c>
      <c r="C409" s="132">
        <v>480107</v>
      </c>
      <c r="D409" s="132">
        <v>0</v>
      </c>
      <c r="E409" s="132">
        <v>352339</v>
      </c>
      <c r="F409" s="132">
        <v>0</v>
      </c>
      <c r="G409" s="132">
        <v>307694.88</v>
      </c>
      <c r="H409" s="132">
        <v>0</v>
      </c>
    </row>
    <row r="410" spans="1:8" x14ac:dyDescent="0.25">
      <c r="A410" s="134"/>
      <c r="B410" s="135" t="s">
        <v>725</v>
      </c>
      <c r="C410" s="136">
        <v>140</v>
      </c>
      <c r="D410" s="136">
        <v>0</v>
      </c>
      <c r="E410" s="136">
        <v>140</v>
      </c>
      <c r="F410" s="136">
        <v>0</v>
      </c>
      <c r="G410" s="136">
        <v>140</v>
      </c>
      <c r="H410" s="136">
        <v>0</v>
      </c>
    </row>
    <row r="411" spans="1:8" x14ac:dyDescent="0.25">
      <c r="A411" s="88" t="s">
        <v>2</v>
      </c>
      <c r="B411" s="89" t="s">
        <v>3</v>
      </c>
      <c r="C411" s="133">
        <v>480107</v>
      </c>
      <c r="D411" s="133">
        <v>0</v>
      </c>
      <c r="E411" s="133">
        <v>352339</v>
      </c>
      <c r="F411" s="133">
        <v>0</v>
      </c>
      <c r="G411" s="133">
        <v>307694.88</v>
      </c>
      <c r="H411" s="133">
        <v>0</v>
      </c>
    </row>
    <row r="412" spans="1:8" x14ac:dyDescent="0.25">
      <c r="A412" s="88" t="s">
        <v>4</v>
      </c>
      <c r="B412" s="89" t="s">
        <v>5</v>
      </c>
      <c r="C412" s="133">
        <v>373466</v>
      </c>
      <c r="D412" s="133">
        <v>0</v>
      </c>
      <c r="E412" s="133">
        <v>265193</v>
      </c>
      <c r="F412" s="133">
        <v>0</v>
      </c>
      <c r="G412" s="133">
        <v>263812.45</v>
      </c>
      <c r="H412" s="133">
        <v>0</v>
      </c>
    </row>
    <row r="413" spans="1:8" x14ac:dyDescent="0.25">
      <c r="A413" s="88" t="s">
        <v>6</v>
      </c>
      <c r="B413" s="89" t="s">
        <v>7</v>
      </c>
      <c r="C413" s="133">
        <v>80055</v>
      </c>
      <c r="D413" s="133">
        <v>0</v>
      </c>
      <c r="E413" s="133">
        <v>61295</v>
      </c>
      <c r="F413" s="133">
        <v>0</v>
      </c>
      <c r="G413" s="133">
        <v>34547.870000000003</v>
      </c>
      <c r="H413" s="133">
        <v>0</v>
      </c>
    </row>
    <row r="414" spans="1:8" x14ac:dyDescent="0.25">
      <c r="A414" s="88" t="s">
        <v>14</v>
      </c>
      <c r="B414" s="89" t="s">
        <v>15</v>
      </c>
      <c r="C414" s="133">
        <v>1586</v>
      </c>
      <c r="D414" s="133">
        <v>0</v>
      </c>
      <c r="E414" s="133">
        <v>1586</v>
      </c>
      <c r="F414" s="133">
        <v>0</v>
      </c>
      <c r="G414" s="133">
        <v>1585.71</v>
      </c>
      <c r="H414" s="133">
        <v>0</v>
      </c>
    </row>
    <row r="415" spans="1:8" x14ac:dyDescent="0.25">
      <c r="A415" s="88" t="s">
        <v>16</v>
      </c>
      <c r="B415" s="89" t="s">
        <v>17</v>
      </c>
      <c r="C415" s="133">
        <v>25000</v>
      </c>
      <c r="D415" s="133">
        <v>0</v>
      </c>
      <c r="E415" s="133">
        <v>24265</v>
      </c>
      <c r="F415" s="133">
        <v>0</v>
      </c>
      <c r="G415" s="133">
        <v>7748.85</v>
      </c>
      <c r="H415" s="133">
        <v>0</v>
      </c>
    </row>
    <row r="416" spans="1:8" x14ac:dyDescent="0.25">
      <c r="A416" s="86" t="s">
        <v>511</v>
      </c>
      <c r="B416" s="90" t="s">
        <v>512</v>
      </c>
      <c r="C416" s="132">
        <v>2360000</v>
      </c>
      <c r="D416" s="132">
        <v>0</v>
      </c>
      <c r="E416" s="132">
        <v>1676900</v>
      </c>
      <c r="F416" s="132">
        <v>0</v>
      </c>
      <c r="G416" s="132">
        <v>1391609</v>
      </c>
      <c r="H416" s="132">
        <v>0</v>
      </c>
    </row>
    <row r="417" spans="1:8" x14ac:dyDescent="0.25">
      <c r="A417" s="88" t="s">
        <v>2</v>
      </c>
      <c r="B417" s="89" t="s">
        <v>3</v>
      </c>
      <c r="C417" s="133">
        <v>2360000</v>
      </c>
      <c r="D417" s="133">
        <v>0</v>
      </c>
      <c r="E417" s="133">
        <v>1676900</v>
      </c>
      <c r="F417" s="133">
        <v>0</v>
      </c>
      <c r="G417" s="133">
        <v>1391609</v>
      </c>
      <c r="H417" s="133">
        <v>0</v>
      </c>
    </row>
    <row r="418" spans="1:8" x14ac:dyDescent="0.25">
      <c r="A418" s="88" t="s">
        <v>6</v>
      </c>
      <c r="B418" s="89" t="s">
        <v>7</v>
      </c>
      <c r="C418" s="133">
        <v>24500</v>
      </c>
      <c r="D418" s="133">
        <v>0</v>
      </c>
      <c r="E418" s="133">
        <v>15400</v>
      </c>
      <c r="F418" s="133">
        <v>0</v>
      </c>
      <c r="G418" s="133">
        <v>9900</v>
      </c>
      <c r="H418" s="133">
        <v>0</v>
      </c>
    </row>
    <row r="419" spans="1:8" x14ac:dyDescent="0.25">
      <c r="A419" s="88" t="s">
        <v>12</v>
      </c>
      <c r="B419" s="89" t="s">
        <v>13</v>
      </c>
      <c r="C419" s="133">
        <v>180000</v>
      </c>
      <c r="D419" s="133">
        <v>0</v>
      </c>
      <c r="E419" s="133">
        <v>40000</v>
      </c>
      <c r="F419" s="133">
        <v>0</v>
      </c>
      <c r="G419" s="133">
        <v>0</v>
      </c>
      <c r="H419" s="133">
        <v>0</v>
      </c>
    </row>
    <row r="420" spans="1:8" x14ac:dyDescent="0.25">
      <c r="A420" s="88" t="s">
        <v>16</v>
      </c>
      <c r="B420" s="89" t="s">
        <v>17</v>
      </c>
      <c r="C420" s="133">
        <v>2155500</v>
      </c>
      <c r="D420" s="133">
        <v>0</v>
      </c>
      <c r="E420" s="133">
        <v>1621500</v>
      </c>
      <c r="F420" s="133">
        <v>0</v>
      </c>
      <c r="G420" s="133">
        <v>1381709</v>
      </c>
      <c r="H420" s="133">
        <v>0</v>
      </c>
    </row>
    <row r="421" spans="1:8" x14ac:dyDescent="0.25">
      <c r="A421" s="86" t="s">
        <v>513</v>
      </c>
      <c r="B421" s="90" t="s">
        <v>401</v>
      </c>
      <c r="C421" s="132">
        <v>1400000</v>
      </c>
      <c r="D421" s="132">
        <v>0</v>
      </c>
      <c r="E421" s="132">
        <v>894000</v>
      </c>
      <c r="F421" s="132">
        <v>0</v>
      </c>
      <c r="G421" s="132">
        <v>717737</v>
      </c>
      <c r="H421" s="132">
        <v>0</v>
      </c>
    </row>
    <row r="422" spans="1:8" x14ac:dyDescent="0.25">
      <c r="A422" s="88" t="s">
        <v>2</v>
      </c>
      <c r="B422" s="89" t="s">
        <v>3</v>
      </c>
      <c r="C422" s="133">
        <v>1400000</v>
      </c>
      <c r="D422" s="133">
        <v>0</v>
      </c>
      <c r="E422" s="133">
        <v>894000</v>
      </c>
      <c r="F422" s="133">
        <v>0</v>
      </c>
      <c r="G422" s="133">
        <v>717737</v>
      </c>
      <c r="H422" s="133">
        <v>0</v>
      </c>
    </row>
    <row r="423" spans="1:8" x14ac:dyDescent="0.25">
      <c r="A423" s="88" t="s">
        <v>6</v>
      </c>
      <c r="B423" s="89" t="s">
        <v>7</v>
      </c>
      <c r="C423" s="133">
        <v>2500</v>
      </c>
      <c r="D423" s="133">
        <v>0</v>
      </c>
      <c r="E423" s="133">
        <v>2500</v>
      </c>
      <c r="F423" s="133">
        <v>0</v>
      </c>
      <c r="G423" s="133">
        <v>0</v>
      </c>
      <c r="H423" s="133">
        <v>0</v>
      </c>
    </row>
    <row r="424" spans="1:8" x14ac:dyDescent="0.25">
      <c r="A424" s="88" t="s">
        <v>16</v>
      </c>
      <c r="B424" s="89" t="s">
        <v>17</v>
      </c>
      <c r="C424" s="133">
        <v>1397500</v>
      </c>
      <c r="D424" s="133">
        <v>0</v>
      </c>
      <c r="E424" s="133">
        <v>891500</v>
      </c>
      <c r="F424" s="133">
        <v>0</v>
      </c>
      <c r="G424" s="133">
        <v>717737</v>
      </c>
      <c r="H424" s="133">
        <v>0</v>
      </c>
    </row>
    <row r="425" spans="1:8" x14ac:dyDescent="0.25">
      <c r="A425" s="86" t="s">
        <v>514</v>
      </c>
      <c r="B425" s="90" t="s">
        <v>260</v>
      </c>
      <c r="C425" s="132">
        <v>180000</v>
      </c>
      <c r="D425" s="132">
        <v>0</v>
      </c>
      <c r="E425" s="132">
        <v>40000</v>
      </c>
      <c r="F425" s="132">
        <v>0</v>
      </c>
      <c r="G425" s="132">
        <v>0</v>
      </c>
      <c r="H425" s="132">
        <v>0</v>
      </c>
    </row>
    <row r="426" spans="1:8" x14ac:dyDescent="0.25">
      <c r="A426" s="88" t="s">
        <v>2</v>
      </c>
      <c r="B426" s="89" t="s">
        <v>3</v>
      </c>
      <c r="C426" s="133">
        <v>180000</v>
      </c>
      <c r="D426" s="133">
        <v>0</v>
      </c>
      <c r="E426" s="133">
        <v>40000</v>
      </c>
      <c r="F426" s="133">
        <v>0</v>
      </c>
      <c r="G426" s="133">
        <v>0</v>
      </c>
      <c r="H426" s="133">
        <v>0</v>
      </c>
    </row>
    <row r="427" spans="1:8" x14ac:dyDescent="0.25">
      <c r="A427" s="88" t="s">
        <v>12</v>
      </c>
      <c r="B427" s="89" t="s">
        <v>13</v>
      </c>
      <c r="C427" s="133">
        <v>180000</v>
      </c>
      <c r="D427" s="133">
        <v>0</v>
      </c>
      <c r="E427" s="133">
        <v>40000</v>
      </c>
      <c r="F427" s="133">
        <v>0</v>
      </c>
      <c r="G427" s="133">
        <v>0</v>
      </c>
      <c r="H427" s="133">
        <v>0</v>
      </c>
    </row>
    <row r="428" spans="1:8" ht="22.5" x14ac:dyDescent="0.25">
      <c r="A428" s="86" t="s">
        <v>515</v>
      </c>
      <c r="B428" s="90" t="s">
        <v>516</v>
      </c>
      <c r="C428" s="132">
        <v>10000</v>
      </c>
      <c r="D428" s="132">
        <v>0</v>
      </c>
      <c r="E428" s="132">
        <v>10000</v>
      </c>
      <c r="F428" s="132">
        <v>0</v>
      </c>
      <c r="G428" s="132">
        <v>5000</v>
      </c>
      <c r="H428" s="132">
        <v>0</v>
      </c>
    </row>
    <row r="429" spans="1:8" x14ac:dyDescent="0.25">
      <c r="A429" s="88" t="s">
        <v>2</v>
      </c>
      <c r="B429" s="89" t="s">
        <v>3</v>
      </c>
      <c r="C429" s="133">
        <v>10000</v>
      </c>
      <c r="D429" s="133">
        <v>0</v>
      </c>
      <c r="E429" s="133">
        <v>10000</v>
      </c>
      <c r="F429" s="133">
        <v>0</v>
      </c>
      <c r="G429" s="133">
        <v>5000</v>
      </c>
      <c r="H429" s="133">
        <v>0</v>
      </c>
    </row>
    <row r="430" spans="1:8" x14ac:dyDescent="0.25">
      <c r="A430" s="88" t="s">
        <v>16</v>
      </c>
      <c r="B430" s="89" t="s">
        <v>17</v>
      </c>
      <c r="C430" s="133">
        <v>10000</v>
      </c>
      <c r="D430" s="133">
        <v>0</v>
      </c>
      <c r="E430" s="133">
        <v>10000</v>
      </c>
      <c r="F430" s="133">
        <v>0</v>
      </c>
      <c r="G430" s="133">
        <v>5000</v>
      </c>
      <c r="H430" s="133">
        <v>0</v>
      </c>
    </row>
    <row r="431" spans="1:8" x14ac:dyDescent="0.25">
      <c r="A431" s="86" t="s">
        <v>517</v>
      </c>
      <c r="B431" s="90" t="s">
        <v>259</v>
      </c>
      <c r="C431" s="132">
        <v>770000</v>
      </c>
      <c r="D431" s="132">
        <v>0</v>
      </c>
      <c r="E431" s="132">
        <v>732900</v>
      </c>
      <c r="F431" s="132">
        <v>0</v>
      </c>
      <c r="G431" s="132">
        <v>668872</v>
      </c>
      <c r="H431" s="132">
        <v>0</v>
      </c>
    </row>
    <row r="432" spans="1:8" x14ac:dyDescent="0.25">
      <c r="A432" s="88" t="s">
        <v>2</v>
      </c>
      <c r="B432" s="89" t="s">
        <v>3</v>
      </c>
      <c r="C432" s="133">
        <v>770000</v>
      </c>
      <c r="D432" s="133">
        <v>0</v>
      </c>
      <c r="E432" s="133">
        <v>732900</v>
      </c>
      <c r="F432" s="133">
        <v>0</v>
      </c>
      <c r="G432" s="133">
        <v>668872</v>
      </c>
      <c r="H432" s="133">
        <v>0</v>
      </c>
    </row>
    <row r="433" spans="1:8" x14ac:dyDescent="0.25">
      <c r="A433" s="88" t="s">
        <v>6</v>
      </c>
      <c r="B433" s="89" t="s">
        <v>7</v>
      </c>
      <c r="C433" s="133">
        <v>22000</v>
      </c>
      <c r="D433" s="133">
        <v>0</v>
      </c>
      <c r="E433" s="133">
        <v>12900</v>
      </c>
      <c r="F433" s="133">
        <v>0</v>
      </c>
      <c r="G433" s="133">
        <v>9900</v>
      </c>
      <c r="H433" s="133">
        <v>0</v>
      </c>
    </row>
    <row r="434" spans="1:8" x14ac:dyDescent="0.25">
      <c r="A434" s="88" t="s">
        <v>16</v>
      </c>
      <c r="B434" s="89" t="s">
        <v>17</v>
      </c>
      <c r="C434" s="133">
        <v>748000</v>
      </c>
      <c r="D434" s="133">
        <v>0</v>
      </c>
      <c r="E434" s="133">
        <v>720000</v>
      </c>
      <c r="F434" s="133">
        <v>0</v>
      </c>
      <c r="G434" s="133">
        <v>658972</v>
      </c>
      <c r="H434" s="133">
        <v>0</v>
      </c>
    </row>
    <row r="435" spans="1:8" x14ac:dyDescent="0.25">
      <c r="A435" s="86" t="s">
        <v>249</v>
      </c>
      <c r="B435" s="90" t="s">
        <v>250</v>
      </c>
      <c r="C435" s="132">
        <v>5435395</v>
      </c>
      <c r="D435" s="132">
        <v>0</v>
      </c>
      <c r="E435" s="132">
        <v>4077659</v>
      </c>
      <c r="F435" s="132">
        <v>0</v>
      </c>
      <c r="G435" s="132">
        <v>3757504.35</v>
      </c>
      <c r="H435" s="132">
        <v>0</v>
      </c>
    </row>
    <row r="436" spans="1:8" x14ac:dyDescent="0.25">
      <c r="A436" s="134"/>
      <c r="B436" s="135" t="s">
        <v>725</v>
      </c>
      <c r="C436" s="136">
        <v>854</v>
      </c>
      <c r="D436" s="136">
        <v>0</v>
      </c>
      <c r="E436" s="136">
        <v>854</v>
      </c>
      <c r="F436" s="136">
        <v>0</v>
      </c>
      <c r="G436" s="136">
        <v>854</v>
      </c>
      <c r="H436" s="136">
        <v>0</v>
      </c>
    </row>
    <row r="437" spans="1:8" x14ac:dyDescent="0.25">
      <c r="A437" s="88" t="s">
        <v>2</v>
      </c>
      <c r="B437" s="89" t="s">
        <v>3</v>
      </c>
      <c r="C437" s="133">
        <v>5219629</v>
      </c>
      <c r="D437" s="133">
        <v>0</v>
      </c>
      <c r="E437" s="133">
        <v>3861893</v>
      </c>
      <c r="F437" s="133">
        <v>0</v>
      </c>
      <c r="G437" s="133">
        <v>3748455.4</v>
      </c>
      <c r="H437" s="133">
        <v>0</v>
      </c>
    </row>
    <row r="438" spans="1:8" x14ac:dyDescent="0.25">
      <c r="A438" s="88" t="s">
        <v>4</v>
      </c>
      <c r="B438" s="89" t="s">
        <v>5</v>
      </c>
      <c r="C438" s="133">
        <v>4732575</v>
      </c>
      <c r="D438" s="133">
        <v>0</v>
      </c>
      <c r="E438" s="133">
        <v>3514332</v>
      </c>
      <c r="F438" s="133">
        <v>0</v>
      </c>
      <c r="G438" s="133">
        <v>3500588.11</v>
      </c>
      <c r="H438" s="133">
        <v>0</v>
      </c>
    </row>
    <row r="439" spans="1:8" x14ac:dyDescent="0.25">
      <c r="A439" s="88" t="s">
        <v>6</v>
      </c>
      <c r="B439" s="89" t="s">
        <v>7</v>
      </c>
      <c r="C439" s="133">
        <v>483481</v>
      </c>
      <c r="D439" s="133">
        <v>0</v>
      </c>
      <c r="E439" s="133">
        <v>345518</v>
      </c>
      <c r="F439" s="133">
        <v>0</v>
      </c>
      <c r="G439" s="133">
        <v>247024.44</v>
      </c>
      <c r="H439" s="133">
        <v>0</v>
      </c>
    </row>
    <row r="440" spans="1:8" x14ac:dyDescent="0.25">
      <c r="A440" s="88" t="s">
        <v>14</v>
      </c>
      <c r="B440" s="89" t="s">
        <v>15</v>
      </c>
      <c r="C440" s="133">
        <v>173</v>
      </c>
      <c r="D440" s="133">
        <v>0</v>
      </c>
      <c r="E440" s="133">
        <v>173</v>
      </c>
      <c r="F440" s="133">
        <v>0</v>
      </c>
      <c r="G440" s="133">
        <v>172.85</v>
      </c>
      <c r="H440" s="133">
        <v>0</v>
      </c>
    </row>
    <row r="441" spans="1:8" x14ac:dyDescent="0.25">
      <c r="A441" s="88" t="s">
        <v>16</v>
      </c>
      <c r="B441" s="89" t="s">
        <v>17</v>
      </c>
      <c r="C441" s="133">
        <v>3400</v>
      </c>
      <c r="D441" s="133">
        <v>0</v>
      </c>
      <c r="E441" s="133">
        <v>1870</v>
      </c>
      <c r="F441" s="133">
        <v>0</v>
      </c>
      <c r="G441" s="133">
        <v>670</v>
      </c>
      <c r="H441" s="133">
        <v>0</v>
      </c>
    </row>
    <row r="442" spans="1:8" x14ac:dyDescent="0.25">
      <c r="A442" s="88" t="s">
        <v>18</v>
      </c>
      <c r="B442" s="89" t="s">
        <v>19</v>
      </c>
      <c r="C442" s="133">
        <v>215766</v>
      </c>
      <c r="D442" s="133">
        <v>0</v>
      </c>
      <c r="E442" s="133">
        <v>215766</v>
      </c>
      <c r="F442" s="133">
        <v>0</v>
      </c>
      <c r="G442" s="133">
        <v>9048.9500000000007</v>
      </c>
      <c r="H442" s="133">
        <v>0</v>
      </c>
    </row>
    <row r="443" spans="1:8" ht="22.5" x14ac:dyDescent="0.25">
      <c r="A443" s="86" t="s">
        <v>247</v>
      </c>
      <c r="B443" s="90" t="s">
        <v>387</v>
      </c>
      <c r="C443" s="132">
        <v>1503800</v>
      </c>
      <c r="D443" s="132">
        <v>0</v>
      </c>
      <c r="E443" s="132">
        <v>1107610</v>
      </c>
      <c r="F443" s="132">
        <v>0</v>
      </c>
      <c r="G443" s="132">
        <v>1088314.6200000001</v>
      </c>
      <c r="H443" s="132">
        <v>0</v>
      </c>
    </row>
    <row r="444" spans="1:8" x14ac:dyDescent="0.25">
      <c r="A444" s="134"/>
      <c r="B444" s="135" t="s">
        <v>725</v>
      </c>
      <c r="C444" s="136">
        <v>252</v>
      </c>
      <c r="D444" s="136">
        <v>0</v>
      </c>
      <c r="E444" s="136">
        <v>252</v>
      </c>
      <c r="F444" s="136">
        <v>0</v>
      </c>
      <c r="G444" s="136">
        <v>252</v>
      </c>
      <c r="H444" s="136">
        <v>0</v>
      </c>
    </row>
    <row r="445" spans="1:8" x14ac:dyDescent="0.25">
      <c r="A445" s="88" t="s">
        <v>2</v>
      </c>
      <c r="B445" s="89" t="s">
        <v>3</v>
      </c>
      <c r="C445" s="133">
        <v>1502750</v>
      </c>
      <c r="D445" s="133">
        <v>0</v>
      </c>
      <c r="E445" s="133">
        <v>1106560</v>
      </c>
      <c r="F445" s="133">
        <v>0</v>
      </c>
      <c r="G445" s="133">
        <v>1087264.6200000001</v>
      </c>
      <c r="H445" s="133">
        <v>0</v>
      </c>
    </row>
    <row r="446" spans="1:8" x14ac:dyDescent="0.25">
      <c r="A446" s="88" t="s">
        <v>4</v>
      </c>
      <c r="B446" s="89" t="s">
        <v>5</v>
      </c>
      <c r="C446" s="133">
        <v>1414700</v>
      </c>
      <c r="D446" s="133">
        <v>0</v>
      </c>
      <c r="E446" s="133">
        <v>1054710</v>
      </c>
      <c r="F446" s="133">
        <v>0</v>
      </c>
      <c r="G446" s="133">
        <v>1052522.0900000001</v>
      </c>
      <c r="H446" s="133">
        <v>0</v>
      </c>
    </row>
    <row r="447" spans="1:8" x14ac:dyDescent="0.25">
      <c r="A447" s="88" t="s">
        <v>6</v>
      </c>
      <c r="B447" s="89" t="s">
        <v>7</v>
      </c>
      <c r="C447" s="133">
        <v>87050</v>
      </c>
      <c r="D447" s="133">
        <v>0</v>
      </c>
      <c r="E447" s="133">
        <v>51850</v>
      </c>
      <c r="F447" s="133">
        <v>0</v>
      </c>
      <c r="G447" s="133">
        <v>34742.53</v>
      </c>
      <c r="H447" s="133">
        <v>0</v>
      </c>
    </row>
    <row r="448" spans="1:8" x14ac:dyDescent="0.25">
      <c r="A448" s="88" t="s">
        <v>16</v>
      </c>
      <c r="B448" s="89" t="s">
        <v>17</v>
      </c>
      <c r="C448" s="133">
        <v>1000</v>
      </c>
      <c r="D448" s="133">
        <v>0</v>
      </c>
      <c r="E448" s="133">
        <v>0</v>
      </c>
      <c r="F448" s="133">
        <v>0</v>
      </c>
      <c r="G448" s="133">
        <v>0</v>
      </c>
      <c r="H448" s="133">
        <v>0</v>
      </c>
    </row>
    <row r="449" spans="1:8" x14ac:dyDescent="0.25">
      <c r="A449" s="88" t="s">
        <v>18</v>
      </c>
      <c r="B449" s="89" t="s">
        <v>19</v>
      </c>
      <c r="C449" s="133">
        <v>1050</v>
      </c>
      <c r="D449" s="133">
        <v>0</v>
      </c>
      <c r="E449" s="133">
        <v>1050</v>
      </c>
      <c r="F449" s="133">
        <v>0</v>
      </c>
      <c r="G449" s="133">
        <v>1050</v>
      </c>
      <c r="H449" s="133">
        <v>0</v>
      </c>
    </row>
    <row r="450" spans="1:8" ht="22.5" x14ac:dyDescent="0.25">
      <c r="A450" s="86" t="s">
        <v>246</v>
      </c>
      <c r="B450" s="90" t="s">
        <v>386</v>
      </c>
      <c r="C450" s="132">
        <v>1580050</v>
      </c>
      <c r="D450" s="132">
        <v>0</v>
      </c>
      <c r="E450" s="132">
        <v>1201515</v>
      </c>
      <c r="F450" s="132">
        <v>0</v>
      </c>
      <c r="G450" s="132">
        <v>1011542.28</v>
      </c>
      <c r="H450" s="132">
        <v>0</v>
      </c>
    </row>
    <row r="451" spans="1:8" x14ac:dyDescent="0.25">
      <c r="A451" s="134"/>
      <c r="B451" s="135" t="s">
        <v>725</v>
      </c>
      <c r="C451" s="136">
        <v>228</v>
      </c>
      <c r="D451" s="136">
        <v>0</v>
      </c>
      <c r="E451" s="136">
        <v>228</v>
      </c>
      <c r="F451" s="136">
        <v>0</v>
      </c>
      <c r="G451" s="136">
        <v>228</v>
      </c>
      <c r="H451" s="136">
        <v>0</v>
      </c>
    </row>
    <row r="452" spans="1:8" x14ac:dyDescent="0.25">
      <c r="A452" s="88" t="s">
        <v>2</v>
      </c>
      <c r="B452" s="89" t="s">
        <v>3</v>
      </c>
      <c r="C452" s="133">
        <v>1413050</v>
      </c>
      <c r="D452" s="133">
        <v>0</v>
      </c>
      <c r="E452" s="133">
        <v>1034515</v>
      </c>
      <c r="F452" s="133">
        <v>0</v>
      </c>
      <c r="G452" s="133">
        <v>1008542.28</v>
      </c>
      <c r="H452" s="133">
        <v>0</v>
      </c>
    </row>
    <row r="453" spans="1:8" x14ac:dyDescent="0.25">
      <c r="A453" s="88" t="s">
        <v>4</v>
      </c>
      <c r="B453" s="89" t="s">
        <v>5</v>
      </c>
      <c r="C453" s="133">
        <v>1278420</v>
      </c>
      <c r="D453" s="133">
        <v>0</v>
      </c>
      <c r="E453" s="133">
        <v>951015</v>
      </c>
      <c r="F453" s="133">
        <v>0</v>
      </c>
      <c r="G453" s="133">
        <v>949453.91</v>
      </c>
      <c r="H453" s="133">
        <v>0</v>
      </c>
    </row>
    <row r="454" spans="1:8" x14ac:dyDescent="0.25">
      <c r="A454" s="88" t="s">
        <v>6</v>
      </c>
      <c r="B454" s="89" t="s">
        <v>7</v>
      </c>
      <c r="C454" s="133">
        <v>133730</v>
      </c>
      <c r="D454" s="133">
        <v>0</v>
      </c>
      <c r="E454" s="133">
        <v>82830</v>
      </c>
      <c r="F454" s="133">
        <v>0</v>
      </c>
      <c r="G454" s="133">
        <v>58418.37</v>
      </c>
      <c r="H454" s="133">
        <v>0</v>
      </c>
    </row>
    <row r="455" spans="1:8" x14ac:dyDescent="0.25">
      <c r="A455" s="88" t="s">
        <v>16</v>
      </c>
      <c r="B455" s="89" t="s">
        <v>17</v>
      </c>
      <c r="C455" s="133">
        <v>900</v>
      </c>
      <c r="D455" s="133">
        <v>0</v>
      </c>
      <c r="E455" s="133">
        <v>670</v>
      </c>
      <c r="F455" s="133">
        <v>0</v>
      </c>
      <c r="G455" s="133">
        <v>670</v>
      </c>
      <c r="H455" s="133">
        <v>0</v>
      </c>
    </row>
    <row r="456" spans="1:8" x14ac:dyDescent="0.25">
      <c r="A456" s="88" t="s">
        <v>18</v>
      </c>
      <c r="B456" s="89" t="s">
        <v>19</v>
      </c>
      <c r="C456" s="133">
        <v>167000</v>
      </c>
      <c r="D456" s="133">
        <v>0</v>
      </c>
      <c r="E456" s="133">
        <v>167000</v>
      </c>
      <c r="F456" s="133">
        <v>0</v>
      </c>
      <c r="G456" s="133">
        <v>3000</v>
      </c>
      <c r="H456" s="133">
        <v>0</v>
      </c>
    </row>
    <row r="457" spans="1:8" ht="22.5" x14ac:dyDescent="0.25">
      <c r="A457" s="86" t="s">
        <v>385</v>
      </c>
      <c r="B457" s="90" t="s">
        <v>384</v>
      </c>
      <c r="C457" s="132">
        <v>962240</v>
      </c>
      <c r="D457" s="132">
        <v>0</v>
      </c>
      <c r="E457" s="132">
        <v>732090</v>
      </c>
      <c r="F457" s="132">
        <v>0</v>
      </c>
      <c r="G457" s="132">
        <v>676411.06</v>
      </c>
      <c r="H457" s="132">
        <v>0</v>
      </c>
    </row>
    <row r="458" spans="1:8" x14ac:dyDescent="0.25">
      <c r="A458" s="134"/>
      <c r="B458" s="135" t="s">
        <v>725</v>
      </c>
      <c r="C458" s="136">
        <v>153</v>
      </c>
      <c r="D458" s="136">
        <v>0</v>
      </c>
      <c r="E458" s="136">
        <v>153</v>
      </c>
      <c r="F458" s="136">
        <v>0</v>
      </c>
      <c r="G458" s="136">
        <v>153</v>
      </c>
      <c r="H458" s="136">
        <v>0</v>
      </c>
    </row>
    <row r="459" spans="1:8" x14ac:dyDescent="0.25">
      <c r="A459" s="88" t="s">
        <v>2</v>
      </c>
      <c r="B459" s="89" t="s">
        <v>3</v>
      </c>
      <c r="C459" s="133">
        <v>920240</v>
      </c>
      <c r="D459" s="133">
        <v>0</v>
      </c>
      <c r="E459" s="133">
        <v>690090</v>
      </c>
      <c r="F459" s="133">
        <v>0</v>
      </c>
      <c r="G459" s="133">
        <v>676411.06</v>
      </c>
      <c r="H459" s="133">
        <v>0</v>
      </c>
    </row>
    <row r="460" spans="1:8" x14ac:dyDescent="0.25">
      <c r="A460" s="88" t="s">
        <v>4</v>
      </c>
      <c r="B460" s="89" t="s">
        <v>5</v>
      </c>
      <c r="C460" s="133">
        <v>862160</v>
      </c>
      <c r="D460" s="133">
        <v>0</v>
      </c>
      <c r="E460" s="133">
        <v>642020</v>
      </c>
      <c r="F460" s="133">
        <v>0</v>
      </c>
      <c r="G460" s="133">
        <v>641578.54</v>
      </c>
      <c r="H460" s="133">
        <v>0</v>
      </c>
    </row>
    <row r="461" spans="1:8" x14ac:dyDescent="0.25">
      <c r="A461" s="88" t="s">
        <v>6</v>
      </c>
      <c r="B461" s="89" t="s">
        <v>7</v>
      </c>
      <c r="C461" s="133">
        <v>56880</v>
      </c>
      <c r="D461" s="133">
        <v>0</v>
      </c>
      <c r="E461" s="133">
        <v>47170</v>
      </c>
      <c r="F461" s="133">
        <v>0</v>
      </c>
      <c r="G461" s="133">
        <v>34832.519999999997</v>
      </c>
      <c r="H461" s="133">
        <v>0</v>
      </c>
    </row>
    <row r="462" spans="1:8" x14ac:dyDescent="0.25">
      <c r="A462" s="88" t="s">
        <v>16</v>
      </c>
      <c r="B462" s="89" t="s">
        <v>17</v>
      </c>
      <c r="C462" s="133">
        <v>1200</v>
      </c>
      <c r="D462" s="133">
        <v>0</v>
      </c>
      <c r="E462" s="133">
        <v>900</v>
      </c>
      <c r="F462" s="133">
        <v>0</v>
      </c>
      <c r="G462" s="133">
        <v>0</v>
      </c>
      <c r="H462" s="133">
        <v>0</v>
      </c>
    </row>
    <row r="463" spans="1:8" x14ac:dyDescent="0.25">
      <c r="A463" s="88" t="s">
        <v>18</v>
      </c>
      <c r="B463" s="89" t="s">
        <v>19</v>
      </c>
      <c r="C463" s="133">
        <v>42000</v>
      </c>
      <c r="D463" s="133">
        <v>0</v>
      </c>
      <c r="E463" s="133">
        <v>42000</v>
      </c>
      <c r="F463" s="133">
        <v>0</v>
      </c>
      <c r="G463" s="133">
        <v>0</v>
      </c>
      <c r="H463" s="133">
        <v>0</v>
      </c>
    </row>
    <row r="464" spans="1:8" ht="22.5" x14ac:dyDescent="0.25">
      <c r="A464" s="86" t="s">
        <v>383</v>
      </c>
      <c r="B464" s="90" t="s">
        <v>382</v>
      </c>
      <c r="C464" s="132">
        <v>332595</v>
      </c>
      <c r="D464" s="132">
        <v>0</v>
      </c>
      <c r="E464" s="132">
        <v>247605</v>
      </c>
      <c r="F464" s="132">
        <v>0</v>
      </c>
      <c r="G464" s="132">
        <v>241211.59</v>
      </c>
      <c r="H464" s="132">
        <v>0</v>
      </c>
    </row>
    <row r="465" spans="1:8" x14ac:dyDescent="0.25">
      <c r="A465" s="134"/>
      <c r="B465" s="135" t="s">
        <v>725</v>
      </c>
      <c r="C465" s="136">
        <v>52</v>
      </c>
      <c r="D465" s="136">
        <v>0</v>
      </c>
      <c r="E465" s="136">
        <v>52</v>
      </c>
      <c r="F465" s="136">
        <v>0</v>
      </c>
      <c r="G465" s="136">
        <v>52</v>
      </c>
      <c r="H465" s="136">
        <v>0</v>
      </c>
    </row>
    <row r="466" spans="1:8" x14ac:dyDescent="0.25">
      <c r="A466" s="88" t="s">
        <v>2</v>
      </c>
      <c r="B466" s="89" t="s">
        <v>3</v>
      </c>
      <c r="C466" s="133">
        <v>328834</v>
      </c>
      <c r="D466" s="133">
        <v>0</v>
      </c>
      <c r="E466" s="133">
        <v>243844</v>
      </c>
      <c r="F466" s="133">
        <v>0</v>
      </c>
      <c r="G466" s="133">
        <v>237552.6</v>
      </c>
      <c r="H466" s="133">
        <v>0</v>
      </c>
    </row>
    <row r="467" spans="1:8" x14ac:dyDescent="0.25">
      <c r="A467" s="88" t="s">
        <v>4</v>
      </c>
      <c r="B467" s="89" t="s">
        <v>5</v>
      </c>
      <c r="C467" s="133">
        <v>293695</v>
      </c>
      <c r="D467" s="133">
        <v>0</v>
      </c>
      <c r="E467" s="133">
        <v>217287</v>
      </c>
      <c r="F467" s="133">
        <v>0</v>
      </c>
      <c r="G467" s="133">
        <v>217145.04</v>
      </c>
      <c r="H467" s="133">
        <v>0</v>
      </c>
    </row>
    <row r="468" spans="1:8" x14ac:dyDescent="0.25">
      <c r="A468" s="88" t="s">
        <v>6</v>
      </c>
      <c r="B468" s="89" t="s">
        <v>7</v>
      </c>
      <c r="C468" s="133">
        <v>34839</v>
      </c>
      <c r="D468" s="133">
        <v>0</v>
      </c>
      <c r="E468" s="133">
        <v>26257</v>
      </c>
      <c r="F468" s="133">
        <v>0</v>
      </c>
      <c r="G468" s="133">
        <v>20407.560000000001</v>
      </c>
      <c r="H468" s="133">
        <v>0</v>
      </c>
    </row>
    <row r="469" spans="1:8" x14ac:dyDescent="0.25">
      <c r="A469" s="88" t="s">
        <v>16</v>
      </c>
      <c r="B469" s="89" t="s">
        <v>17</v>
      </c>
      <c r="C469" s="133">
        <v>300</v>
      </c>
      <c r="D469" s="133">
        <v>0</v>
      </c>
      <c r="E469" s="133">
        <v>300</v>
      </c>
      <c r="F469" s="133">
        <v>0</v>
      </c>
      <c r="G469" s="133">
        <v>0</v>
      </c>
      <c r="H469" s="133">
        <v>0</v>
      </c>
    </row>
    <row r="470" spans="1:8" x14ac:dyDescent="0.25">
      <c r="A470" s="88" t="s">
        <v>18</v>
      </c>
      <c r="B470" s="89" t="s">
        <v>19</v>
      </c>
      <c r="C470" s="133">
        <v>3761</v>
      </c>
      <c r="D470" s="133">
        <v>0</v>
      </c>
      <c r="E470" s="133">
        <v>3761</v>
      </c>
      <c r="F470" s="133">
        <v>0</v>
      </c>
      <c r="G470" s="133">
        <v>3658.99</v>
      </c>
      <c r="H470" s="133">
        <v>0</v>
      </c>
    </row>
    <row r="471" spans="1:8" ht="22.5" x14ac:dyDescent="0.25">
      <c r="A471" s="86" t="s">
        <v>381</v>
      </c>
      <c r="B471" s="90" t="s">
        <v>380</v>
      </c>
      <c r="C471" s="132">
        <v>388810</v>
      </c>
      <c r="D471" s="132">
        <v>0</v>
      </c>
      <c r="E471" s="132">
        <v>290500</v>
      </c>
      <c r="F471" s="132">
        <v>0</v>
      </c>
      <c r="G471" s="132">
        <v>279244.5</v>
      </c>
      <c r="H471" s="132">
        <v>0</v>
      </c>
    </row>
    <row r="472" spans="1:8" x14ac:dyDescent="0.25">
      <c r="A472" s="134"/>
      <c r="B472" s="135" t="s">
        <v>725</v>
      </c>
      <c r="C472" s="136">
        <v>60</v>
      </c>
      <c r="D472" s="136">
        <v>0</v>
      </c>
      <c r="E472" s="136">
        <v>60</v>
      </c>
      <c r="F472" s="136">
        <v>0</v>
      </c>
      <c r="G472" s="136">
        <v>60</v>
      </c>
      <c r="H472" s="136">
        <v>0</v>
      </c>
    </row>
    <row r="473" spans="1:8" x14ac:dyDescent="0.25">
      <c r="A473" s="88" t="s">
        <v>2</v>
      </c>
      <c r="B473" s="89" t="s">
        <v>3</v>
      </c>
      <c r="C473" s="133">
        <v>386855</v>
      </c>
      <c r="D473" s="133">
        <v>0</v>
      </c>
      <c r="E473" s="133">
        <v>288545</v>
      </c>
      <c r="F473" s="133">
        <v>0</v>
      </c>
      <c r="G473" s="133">
        <v>277904.53999999998</v>
      </c>
      <c r="H473" s="133">
        <v>0</v>
      </c>
    </row>
    <row r="474" spans="1:8" x14ac:dyDescent="0.25">
      <c r="A474" s="88" t="s">
        <v>4</v>
      </c>
      <c r="B474" s="89" t="s">
        <v>5</v>
      </c>
      <c r="C474" s="133">
        <v>333080</v>
      </c>
      <c r="D474" s="133">
        <v>0</v>
      </c>
      <c r="E474" s="133">
        <v>245810</v>
      </c>
      <c r="F474" s="133">
        <v>0</v>
      </c>
      <c r="G474" s="133">
        <v>238122.35</v>
      </c>
      <c r="H474" s="133">
        <v>0</v>
      </c>
    </row>
    <row r="475" spans="1:8" x14ac:dyDescent="0.25">
      <c r="A475" s="88" t="s">
        <v>6</v>
      </c>
      <c r="B475" s="89" t="s">
        <v>7</v>
      </c>
      <c r="C475" s="133">
        <v>53602</v>
      </c>
      <c r="D475" s="133">
        <v>0</v>
      </c>
      <c r="E475" s="133">
        <v>42562</v>
      </c>
      <c r="F475" s="133">
        <v>0</v>
      </c>
      <c r="G475" s="133">
        <v>39609.339999999997</v>
      </c>
      <c r="H475" s="133">
        <v>0</v>
      </c>
    </row>
    <row r="476" spans="1:8" x14ac:dyDescent="0.25">
      <c r="A476" s="88" t="s">
        <v>14</v>
      </c>
      <c r="B476" s="89" t="s">
        <v>15</v>
      </c>
      <c r="C476" s="133">
        <v>173</v>
      </c>
      <c r="D476" s="133">
        <v>0</v>
      </c>
      <c r="E476" s="133">
        <v>173</v>
      </c>
      <c r="F476" s="133">
        <v>0</v>
      </c>
      <c r="G476" s="133">
        <v>172.85</v>
      </c>
      <c r="H476" s="133">
        <v>0</v>
      </c>
    </row>
    <row r="477" spans="1:8" x14ac:dyDescent="0.25">
      <c r="A477" s="88" t="s">
        <v>18</v>
      </c>
      <c r="B477" s="89" t="s">
        <v>19</v>
      </c>
      <c r="C477" s="133">
        <v>1955</v>
      </c>
      <c r="D477" s="133">
        <v>0</v>
      </c>
      <c r="E477" s="133">
        <v>1955</v>
      </c>
      <c r="F477" s="133">
        <v>0</v>
      </c>
      <c r="G477" s="133">
        <v>1339.96</v>
      </c>
      <c r="H477" s="133">
        <v>0</v>
      </c>
    </row>
    <row r="478" spans="1:8" ht="22.5" x14ac:dyDescent="0.25">
      <c r="A478" s="86" t="s">
        <v>379</v>
      </c>
      <c r="B478" s="90" t="s">
        <v>378</v>
      </c>
      <c r="C478" s="132">
        <v>361900</v>
      </c>
      <c r="D478" s="132">
        <v>0</v>
      </c>
      <c r="E478" s="132">
        <v>265479</v>
      </c>
      <c r="F478" s="132">
        <v>0</v>
      </c>
      <c r="G478" s="132">
        <v>259096.25</v>
      </c>
      <c r="H478" s="132">
        <v>0</v>
      </c>
    </row>
    <row r="479" spans="1:8" x14ac:dyDescent="0.25">
      <c r="A479" s="134"/>
      <c r="B479" s="135" t="s">
        <v>725</v>
      </c>
      <c r="C479" s="136">
        <v>56</v>
      </c>
      <c r="D479" s="136">
        <v>0</v>
      </c>
      <c r="E479" s="136">
        <v>56</v>
      </c>
      <c r="F479" s="136">
        <v>0</v>
      </c>
      <c r="G479" s="136">
        <v>56</v>
      </c>
      <c r="H479" s="136">
        <v>0</v>
      </c>
    </row>
    <row r="480" spans="1:8" x14ac:dyDescent="0.25">
      <c r="A480" s="88" t="s">
        <v>2</v>
      </c>
      <c r="B480" s="89" t="s">
        <v>3</v>
      </c>
      <c r="C480" s="133">
        <v>361900</v>
      </c>
      <c r="D480" s="133">
        <v>0</v>
      </c>
      <c r="E480" s="133">
        <v>265479</v>
      </c>
      <c r="F480" s="133">
        <v>0</v>
      </c>
      <c r="G480" s="133">
        <v>259096.25</v>
      </c>
      <c r="H480" s="133">
        <v>0</v>
      </c>
    </row>
    <row r="481" spans="1:8" x14ac:dyDescent="0.25">
      <c r="A481" s="88" t="s">
        <v>4</v>
      </c>
      <c r="B481" s="89" t="s">
        <v>5</v>
      </c>
      <c r="C481" s="133">
        <v>317600</v>
      </c>
      <c r="D481" s="133">
        <v>0</v>
      </c>
      <c r="E481" s="133">
        <v>233000</v>
      </c>
      <c r="F481" s="133">
        <v>0</v>
      </c>
      <c r="G481" s="133">
        <v>231305.18</v>
      </c>
      <c r="H481" s="133">
        <v>0</v>
      </c>
    </row>
    <row r="482" spans="1:8" x14ac:dyDescent="0.25">
      <c r="A482" s="88" t="s">
        <v>6</v>
      </c>
      <c r="B482" s="89" t="s">
        <v>7</v>
      </c>
      <c r="C482" s="133">
        <v>44300</v>
      </c>
      <c r="D482" s="133">
        <v>0</v>
      </c>
      <c r="E482" s="133">
        <v>32479</v>
      </c>
      <c r="F482" s="133">
        <v>0</v>
      </c>
      <c r="G482" s="133">
        <v>27791.07</v>
      </c>
      <c r="H482" s="133">
        <v>0</v>
      </c>
    </row>
    <row r="483" spans="1:8" ht="22.5" x14ac:dyDescent="0.25">
      <c r="A483" s="86" t="s">
        <v>377</v>
      </c>
      <c r="B483" s="90" t="s">
        <v>376</v>
      </c>
      <c r="C483" s="132">
        <v>306000</v>
      </c>
      <c r="D483" s="132">
        <v>0</v>
      </c>
      <c r="E483" s="132">
        <v>232860</v>
      </c>
      <c r="F483" s="132">
        <v>0</v>
      </c>
      <c r="G483" s="132">
        <v>201684.05</v>
      </c>
      <c r="H483" s="132">
        <v>0</v>
      </c>
    </row>
    <row r="484" spans="1:8" x14ac:dyDescent="0.25">
      <c r="A484" s="134"/>
      <c r="B484" s="135" t="s">
        <v>725</v>
      </c>
      <c r="C484" s="136">
        <v>53</v>
      </c>
      <c r="D484" s="136">
        <v>0</v>
      </c>
      <c r="E484" s="136">
        <v>53</v>
      </c>
      <c r="F484" s="136">
        <v>0</v>
      </c>
      <c r="G484" s="136">
        <v>53</v>
      </c>
      <c r="H484" s="136">
        <v>0</v>
      </c>
    </row>
    <row r="485" spans="1:8" x14ac:dyDescent="0.25">
      <c r="A485" s="88" t="s">
        <v>2</v>
      </c>
      <c r="B485" s="89" t="s">
        <v>3</v>
      </c>
      <c r="C485" s="133">
        <v>306000</v>
      </c>
      <c r="D485" s="133">
        <v>0</v>
      </c>
      <c r="E485" s="133">
        <v>232860</v>
      </c>
      <c r="F485" s="133">
        <v>0</v>
      </c>
      <c r="G485" s="133">
        <v>201684.05</v>
      </c>
      <c r="H485" s="133">
        <v>0</v>
      </c>
    </row>
    <row r="486" spans="1:8" x14ac:dyDescent="0.25">
      <c r="A486" s="88" t="s">
        <v>4</v>
      </c>
      <c r="B486" s="89" t="s">
        <v>5</v>
      </c>
      <c r="C486" s="133">
        <v>232920</v>
      </c>
      <c r="D486" s="133">
        <v>0</v>
      </c>
      <c r="E486" s="133">
        <v>170490</v>
      </c>
      <c r="F486" s="133">
        <v>0</v>
      </c>
      <c r="G486" s="133">
        <v>170461</v>
      </c>
      <c r="H486" s="133">
        <v>0</v>
      </c>
    </row>
    <row r="487" spans="1:8" x14ac:dyDescent="0.25">
      <c r="A487" s="88" t="s">
        <v>6</v>
      </c>
      <c r="B487" s="89" t="s">
        <v>7</v>
      </c>
      <c r="C487" s="133">
        <v>73080</v>
      </c>
      <c r="D487" s="133">
        <v>0</v>
      </c>
      <c r="E487" s="133">
        <v>62370</v>
      </c>
      <c r="F487" s="133">
        <v>0</v>
      </c>
      <c r="G487" s="133">
        <v>31223.05</v>
      </c>
      <c r="H487" s="133">
        <v>0</v>
      </c>
    </row>
    <row r="488" spans="1:8" ht="33.75" x14ac:dyDescent="0.25">
      <c r="A488" s="86" t="s">
        <v>245</v>
      </c>
      <c r="B488" s="90" t="s">
        <v>248</v>
      </c>
      <c r="C488" s="132">
        <v>2053025</v>
      </c>
      <c r="D488" s="132">
        <v>0</v>
      </c>
      <c r="E488" s="132">
        <v>1413638</v>
      </c>
      <c r="F488" s="132">
        <v>0</v>
      </c>
      <c r="G488" s="132">
        <v>1028354.78</v>
      </c>
      <c r="H488" s="132">
        <v>0</v>
      </c>
    </row>
    <row r="489" spans="1:8" x14ac:dyDescent="0.25">
      <c r="A489" s="134"/>
      <c r="B489" s="135" t="s">
        <v>725</v>
      </c>
      <c r="C489" s="136">
        <v>206</v>
      </c>
      <c r="D489" s="136">
        <v>0</v>
      </c>
      <c r="E489" s="136">
        <v>206</v>
      </c>
      <c r="F489" s="136">
        <v>0</v>
      </c>
      <c r="G489" s="136">
        <v>206</v>
      </c>
      <c r="H489" s="136">
        <v>0</v>
      </c>
    </row>
    <row r="490" spans="1:8" x14ac:dyDescent="0.25">
      <c r="A490" s="88" t="s">
        <v>2</v>
      </c>
      <c r="B490" s="89" t="s">
        <v>3</v>
      </c>
      <c r="C490" s="133">
        <v>1943955</v>
      </c>
      <c r="D490" s="133">
        <v>0</v>
      </c>
      <c r="E490" s="133">
        <v>1304568</v>
      </c>
      <c r="F490" s="133">
        <v>0</v>
      </c>
      <c r="G490" s="133">
        <v>1026354.78</v>
      </c>
      <c r="H490" s="133">
        <v>0</v>
      </c>
    </row>
    <row r="491" spans="1:8" x14ac:dyDescent="0.25">
      <c r="A491" s="88" t="s">
        <v>4</v>
      </c>
      <c r="B491" s="89" t="s">
        <v>5</v>
      </c>
      <c r="C491" s="133">
        <v>1206084</v>
      </c>
      <c r="D491" s="133">
        <v>0</v>
      </c>
      <c r="E491" s="133">
        <v>886003</v>
      </c>
      <c r="F491" s="133">
        <v>0</v>
      </c>
      <c r="G491" s="133">
        <v>857998.23</v>
      </c>
      <c r="H491" s="133">
        <v>0</v>
      </c>
    </row>
    <row r="492" spans="1:8" x14ac:dyDescent="0.25">
      <c r="A492" s="88" t="s">
        <v>6</v>
      </c>
      <c r="B492" s="89" t="s">
        <v>7</v>
      </c>
      <c r="C492" s="133">
        <v>735371</v>
      </c>
      <c r="D492" s="133">
        <v>0</v>
      </c>
      <c r="E492" s="133">
        <v>416690</v>
      </c>
      <c r="F492" s="133">
        <v>0</v>
      </c>
      <c r="G492" s="133">
        <v>168356.55</v>
      </c>
      <c r="H492" s="133">
        <v>0</v>
      </c>
    </row>
    <row r="493" spans="1:8" x14ac:dyDescent="0.25">
      <c r="A493" s="88" t="s">
        <v>16</v>
      </c>
      <c r="B493" s="89" t="s">
        <v>17</v>
      </c>
      <c r="C493" s="133">
        <v>2500</v>
      </c>
      <c r="D493" s="133">
        <v>0</v>
      </c>
      <c r="E493" s="133">
        <v>1875</v>
      </c>
      <c r="F493" s="133">
        <v>0</v>
      </c>
      <c r="G493" s="133">
        <v>0</v>
      </c>
      <c r="H493" s="133">
        <v>0</v>
      </c>
    </row>
    <row r="494" spans="1:8" x14ac:dyDescent="0.25">
      <c r="A494" s="88" t="s">
        <v>18</v>
      </c>
      <c r="B494" s="89" t="s">
        <v>19</v>
      </c>
      <c r="C494" s="133">
        <v>109070</v>
      </c>
      <c r="D494" s="133">
        <v>0</v>
      </c>
      <c r="E494" s="133">
        <v>109070</v>
      </c>
      <c r="F494" s="133">
        <v>0</v>
      </c>
      <c r="G494" s="133">
        <v>2000</v>
      </c>
      <c r="H494" s="133">
        <v>0</v>
      </c>
    </row>
    <row r="495" spans="1:8" x14ac:dyDescent="0.25">
      <c r="A495" s="86" t="s">
        <v>243</v>
      </c>
      <c r="B495" s="90" t="s">
        <v>375</v>
      </c>
      <c r="C495" s="132">
        <v>1819251</v>
      </c>
      <c r="D495" s="132">
        <v>0</v>
      </c>
      <c r="E495" s="132">
        <v>1241955</v>
      </c>
      <c r="F495" s="132">
        <v>0</v>
      </c>
      <c r="G495" s="132">
        <v>858376.09</v>
      </c>
      <c r="H495" s="132">
        <v>0</v>
      </c>
    </row>
    <row r="496" spans="1:8" x14ac:dyDescent="0.25">
      <c r="A496" s="134"/>
      <c r="B496" s="135" t="s">
        <v>725</v>
      </c>
      <c r="C496" s="136">
        <v>184</v>
      </c>
      <c r="D496" s="136">
        <v>0</v>
      </c>
      <c r="E496" s="136">
        <v>184</v>
      </c>
      <c r="F496" s="136">
        <v>0</v>
      </c>
      <c r="G496" s="136">
        <v>184</v>
      </c>
      <c r="H496" s="136">
        <v>0</v>
      </c>
    </row>
    <row r="497" spans="1:8" x14ac:dyDescent="0.25">
      <c r="A497" s="88" t="s">
        <v>2</v>
      </c>
      <c r="B497" s="89" t="s">
        <v>3</v>
      </c>
      <c r="C497" s="133">
        <v>1710181</v>
      </c>
      <c r="D497" s="133">
        <v>0</v>
      </c>
      <c r="E497" s="133">
        <v>1132885</v>
      </c>
      <c r="F497" s="133">
        <v>0</v>
      </c>
      <c r="G497" s="133">
        <v>856376.09</v>
      </c>
      <c r="H497" s="133">
        <v>0</v>
      </c>
    </row>
    <row r="498" spans="1:8" x14ac:dyDescent="0.25">
      <c r="A498" s="88" t="s">
        <v>4</v>
      </c>
      <c r="B498" s="89" t="s">
        <v>5</v>
      </c>
      <c r="C498" s="133">
        <v>1023860</v>
      </c>
      <c r="D498" s="133">
        <v>0</v>
      </c>
      <c r="E498" s="133">
        <v>752535</v>
      </c>
      <c r="F498" s="133">
        <v>0</v>
      </c>
      <c r="G498" s="133">
        <v>724557.5</v>
      </c>
      <c r="H498" s="133">
        <v>0</v>
      </c>
    </row>
    <row r="499" spans="1:8" x14ac:dyDescent="0.25">
      <c r="A499" s="88" t="s">
        <v>6</v>
      </c>
      <c r="B499" s="89" t="s">
        <v>7</v>
      </c>
      <c r="C499" s="133">
        <v>683821</v>
      </c>
      <c r="D499" s="133">
        <v>0</v>
      </c>
      <c r="E499" s="133">
        <v>378475</v>
      </c>
      <c r="F499" s="133">
        <v>0</v>
      </c>
      <c r="G499" s="133">
        <v>131818.59</v>
      </c>
      <c r="H499" s="133">
        <v>0</v>
      </c>
    </row>
    <row r="500" spans="1:8" x14ac:dyDescent="0.25">
      <c r="A500" s="88" t="s">
        <v>16</v>
      </c>
      <c r="B500" s="89" t="s">
        <v>17</v>
      </c>
      <c r="C500" s="133">
        <v>2500</v>
      </c>
      <c r="D500" s="133">
        <v>0</v>
      </c>
      <c r="E500" s="133">
        <v>1875</v>
      </c>
      <c r="F500" s="133">
        <v>0</v>
      </c>
      <c r="G500" s="133">
        <v>0</v>
      </c>
      <c r="H500" s="133">
        <v>0</v>
      </c>
    </row>
    <row r="501" spans="1:8" x14ac:dyDescent="0.25">
      <c r="A501" s="88" t="s">
        <v>18</v>
      </c>
      <c r="B501" s="89" t="s">
        <v>19</v>
      </c>
      <c r="C501" s="133">
        <v>109070</v>
      </c>
      <c r="D501" s="133">
        <v>0</v>
      </c>
      <c r="E501" s="133">
        <v>109070</v>
      </c>
      <c r="F501" s="133">
        <v>0</v>
      </c>
      <c r="G501" s="133">
        <v>2000</v>
      </c>
      <c r="H501" s="133">
        <v>0</v>
      </c>
    </row>
    <row r="502" spans="1:8" ht="22.5" x14ac:dyDescent="0.25">
      <c r="A502" s="86" t="s">
        <v>239</v>
      </c>
      <c r="B502" s="90" t="s">
        <v>374</v>
      </c>
      <c r="C502" s="132">
        <v>233774</v>
      </c>
      <c r="D502" s="132">
        <v>0</v>
      </c>
      <c r="E502" s="132">
        <v>171683</v>
      </c>
      <c r="F502" s="132">
        <v>0</v>
      </c>
      <c r="G502" s="132">
        <v>169978.69</v>
      </c>
      <c r="H502" s="132">
        <v>0</v>
      </c>
    </row>
    <row r="503" spans="1:8" x14ac:dyDescent="0.25">
      <c r="A503" s="134"/>
      <c r="B503" s="135" t="s">
        <v>725</v>
      </c>
      <c r="C503" s="136">
        <v>22</v>
      </c>
      <c r="D503" s="136">
        <v>0</v>
      </c>
      <c r="E503" s="136">
        <v>22</v>
      </c>
      <c r="F503" s="136">
        <v>0</v>
      </c>
      <c r="G503" s="136">
        <v>22</v>
      </c>
      <c r="H503" s="136">
        <v>0</v>
      </c>
    </row>
    <row r="504" spans="1:8" x14ac:dyDescent="0.25">
      <c r="A504" s="88" t="s">
        <v>2</v>
      </c>
      <c r="B504" s="89" t="s">
        <v>3</v>
      </c>
      <c r="C504" s="133">
        <v>233774</v>
      </c>
      <c r="D504" s="133">
        <v>0</v>
      </c>
      <c r="E504" s="133">
        <v>171683</v>
      </c>
      <c r="F504" s="133">
        <v>0</v>
      </c>
      <c r="G504" s="133">
        <v>169978.69</v>
      </c>
      <c r="H504" s="133">
        <v>0</v>
      </c>
    </row>
    <row r="505" spans="1:8" x14ac:dyDescent="0.25">
      <c r="A505" s="88" t="s">
        <v>4</v>
      </c>
      <c r="B505" s="89" t="s">
        <v>5</v>
      </c>
      <c r="C505" s="133">
        <v>182224</v>
      </c>
      <c r="D505" s="133">
        <v>0</v>
      </c>
      <c r="E505" s="133">
        <v>133468</v>
      </c>
      <c r="F505" s="133">
        <v>0</v>
      </c>
      <c r="G505" s="133">
        <v>133440.73000000001</v>
      </c>
      <c r="H505" s="133">
        <v>0</v>
      </c>
    </row>
    <row r="506" spans="1:8" x14ac:dyDescent="0.25">
      <c r="A506" s="88" t="s">
        <v>6</v>
      </c>
      <c r="B506" s="89" t="s">
        <v>7</v>
      </c>
      <c r="C506" s="133">
        <v>51550</v>
      </c>
      <c r="D506" s="133">
        <v>0</v>
      </c>
      <c r="E506" s="133">
        <v>38215</v>
      </c>
      <c r="F506" s="133">
        <v>0</v>
      </c>
      <c r="G506" s="133">
        <v>36537.96</v>
      </c>
      <c r="H506" s="133">
        <v>0</v>
      </c>
    </row>
    <row r="507" spans="1:8" ht="22.5" x14ac:dyDescent="0.25">
      <c r="A507" s="86" t="s">
        <v>225</v>
      </c>
      <c r="B507" s="90" t="s">
        <v>244</v>
      </c>
      <c r="C507" s="132">
        <v>16215779</v>
      </c>
      <c r="D507" s="132">
        <v>0</v>
      </c>
      <c r="E507" s="132">
        <v>12116888</v>
      </c>
      <c r="F507" s="132">
        <v>0</v>
      </c>
      <c r="G507" s="132">
        <v>9277073.25</v>
      </c>
      <c r="H507" s="132">
        <v>0</v>
      </c>
    </row>
    <row r="508" spans="1:8" x14ac:dyDescent="0.25">
      <c r="A508" s="134"/>
      <c r="B508" s="135" t="s">
        <v>725</v>
      </c>
      <c r="C508" s="136">
        <v>987</v>
      </c>
      <c r="D508" s="136">
        <v>0</v>
      </c>
      <c r="E508" s="136">
        <v>987</v>
      </c>
      <c r="F508" s="136">
        <v>0</v>
      </c>
      <c r="G508" s="136">
        <v>987</v>
      </c>
      <c r="H508" s="136">
        <v>0</v>
      </c>
    </row>
    <row r="509" spans="1:8" x14ac:dyDescent="0.25">
      <c r="A509" s="88" t="s">
        <v>2</v>
      </c>
      <c r="B509" s="89" t="s">
        <v>3</v>
      </c>
      <c r="C509" s="133">
        <v>13577719</v>
      </c>
      <c r="D509" s="133">
        <v>0</v>
      </c>
      <c r="E509" s="133">
        <v>10415428</v>
      </c>
      <c r="F509" s="133">
        <v>0</v>
      </c>
      <c r="G509" s="133">
        <v>8624552.0299999993</v>
      </c>
      <c r="H509" s="133">
        <v>0</v>
      </c>
    </row>
    <row r="510" spans="1:8" x14ac:dyDescent="0.25">
      <c r="A510" s="88" t="s">
        <v>4</v>
      </c>
      <c r="B510" s="89" t="s">
        <v>5</v>
      </c>
      <c r="C510" s="133">
        <v>8793644</v>
      </c>
      <c r="D510" s="133">
        <v>0</v>
      </c>
      <c r="E510" s="133">
        <v>6553558</v>
      </c>
      <c r="F510" s="133">
        <v>0</v>
      </c>
      <c r="G510" s="133">
        <v>6419306.3200000003</v>
      </c>
      <c r="H510" s="133">
        <v>0</v>
      </c>
    </row>
    <row r="511" spans="1:8" x14ac:dyDescent="0.25">
      <c r="A511" s="88" t="s">
        <v>6</v>
      </c>
      <c r="B511" s="89" t="s">
        <v>7</v>
      </c>
      <c r="C511" s="133">
        <v>3824889</v>
      </c>
      <c r="D511" s="133">
        <v>0</v>
      </c>
      <c r="E511" s="133">
        <v>3049434</v>
      </c>
      <c r="F511" s="133">
        <v>0</v>
      </c>
      <c r="G511" s="133">
        <v>2068100.11</v>
      </c>
      <c r="H511" s="133">
        <v>0</v>
      </c>
    </row>
    <row r="512" spans="1:8" x14ac:dyDescent="0.25">
      <c r="A512" s="88" t="s">
        <v>10</v>
      </c>
      <c r="B512" s="89" t="s">
        <v>11</v>
      </c>
      <c r="C512" s="133">
        <v>822580</v>
      </c>
      <c r="D512" s="133">
        <v>0</v>
      </c>
      <c r="E512" s="133">
        <v>722880</v>
      </c>
      <c r="F512" s="133">
        <v>0</v>
      </c>
      <c r="G512" s="133">
        <v>113807.45</v>
      </c>
      <c r="H512" s="133">
        <v>0</v>
      </c>
    </row>
    <row r="513" spans="1:8" x14ac:dyDescent="0.25">
      <c r="A513" s="88" t="s">
        <v>14</v>
      </c>
      <c r="B513" s="89" t="s">
        <v>15</v>
      </c>
      <c r="C513" s="133">
        <v>10056</v>
      </c>
      <c r="D513" s="133">
        <v>0</v>
      </c>
      <c r="E513" s="133">
        <v>10056</v>
      </c>
      <c r="F513" s="133">
        <v>0</v>
      </c>
      <c r="G513" s="133">
        <v>10052.209999999999</v>
      </c>
      <c r="H513" s="133">
        <v>0</v>
      </c>
    </row>
    <row r="514" spans="1:8" x14ac:dyDescent="0.25">
      <c r="A514" s="88" t="s">
        <v>16</v>
      </c>
      <c r="B514" s="89" t="s">
        <v>17</v>
      </c>
      <c r="C514" s="133">
        <v>126550</v>
      </c>
      <c r="D514" s="133">
        <v>0</v>
      </c>
      <c r="E514" s="133">
        <v>79500</v>
      </c>
      <c r="F514" s="133">
        <v>0</v>
      </c>
      <c r="G514" s="133">
        <v>13285.94</v>
      </c>
      <c r="H514" s="133">
        <v>0</v>
      </c>
    </row>
    <row r="515" spans="1:8" x14ac:dyDescent="0.25">
      <c r="A515" s="88" t="s">
        <v>18</v>
      </c>
      <c r="B515" s="89" t="s">
        <v>19</v>
      </c>
      <c r="C515" s="133">
        <v>2638060</v>
      </c>
      <c r="D515" s="133">
        <v>0</v>
      </c>
      <c r="E515" s="133">
        <v>1701460</v>
      </c>
      <c r="F515" s="133">
        <v>0</v>
      </c>
      <c r="G515" s="133">
        <v>652521.22</v>
      </c>
      <c r="H515" s="133">
        <v>0</v>
      </c>
    </row>
    <row r="516" spans="1:8" ht="33.75" x14ac:dyDescent="0.25">
      <c r="A516" s="86" t="s">
        <v>224</v>
      </c>
      <c r="B516" s="90" t="s">
        <v>242</v>
      </c>
      <c r="C516" s="132">
        <v>1212880</v>
      </c>
      <c r="D516" s="132">
        <v>0</v>
      </c>
      <c r="E516" s="132">
        <v>1022080</v>
      </c>
      <c r="F516" s="132">
        <v>0</v>
      </c>
      <c r="G516" s="132">
        <v>178932.45</v>
      </c>
      <c r="H516" s="132">
        <v>0</v>
      </c>
    </row>
    <row r="517" spans="1:8" x14ac:dyDescent="0.25">
      <c r="A517" s="88" t="s">
        <v>2</v>
      </c>
      <c r="B517" s="89" t="s">
        <v>3</v>
      </c>
      <c r="C517" s="133">
        <v>1212880</v>
      </c>
      <c r="D517" s="133">
        <v>0</v>
      </c>
      <c r="E517" s="133">
        <v>1022080</v>
      </c>
      <c r="F517" s="133">
        <v>0</v>
      </c>
      <c r="G517" s="133">
        <v>178932.45</v>
      </c>
      <c r="H517" s="133">
        <v>0</v>
      </c>
    </row>
    <row r="518" spans="1:8" x14ac:dyDescent="0.25">
      <c r="A518" s="88" t="s">
        <v>6</v>
      </c>
      <c r="B518" s="89" t="s">
        <v>7</v>
      </c>
      <c r="C518" s="133">
        <v>395300</v>
      </c>
      <c r="D518" s="133">
        <v>0</v>
      </c>
      <c r="E518" s="133">
        <v>334200</v>
      </c>
      <c r="F518" s="133">
        <v>0</v>
      </c>
      <c r="G518" s="133">
        <v>65125</v>
      </c>
      <c r="H518" s="133">
        <v>0</v>
      </c>
    </row>
    <row r="519" spans="1:8" x14ac:dyDescent="0.25">
      <c r="A519" s="88" t="s">
        <v>10</v>
      </c>
      <c r="B519" s="89" t="s">
        <v>11</v>
      </c>
      <c r="C519" s="133">
        <v>787580</v>
      </c>
      <c r="D519" s="133">
        <v>0</v>
      </c>
      <c r="E519" s="133">
        <v>687880</v>
      </c>
      <c r="F519" s="133">
        <v>0</v>
      </c>
      <c r="G519" s="133">
        <v>113807.45</v>
      </c>
      <c r="H519" s="133">
        <v>0</v>
      </c>
    </row>
    <row r="520" spans="1:8" x14ac:dyDescent="0.25">
      <c r="A520" s="88" t="s">
        <v>16</v>
      </c>
      <c r="B520" s="89" t="s">
        <v>17</v>
      </c>
      <c r="C520" s="133">
        <v>30000</v>
      </c>
      <c r="D520" s="133">
        <v>0</v>
      </c>
      <c r="E520" s="133">
        <v>0</v>
      </c>
      <c r="F520" s="133">
        <v>0</v>
      </c>
      <c r="G520" s="133">
        <v>0</v>
      </c>
      <c r="H520" s="133">
        <v>0</v>
      </c>
    </row>
    <row r="521" spans="1:8" x14ac:dyDescent="0.25">
      <c r="A521" s="86" t="s">
        <v>518</v>
      </c>
      <c r="B521" s="90" t="s">
        <v>241</v>
      </c>
      <c r="C521" s="132">
        <v>912880</v>
      </c>
      <c r="D521" s="132">
        <v>0</v>
      </c>
      <c r="E521" s="132">
        <v>722080</v>
      </c>
      <c r="F521" s="132">
        <v>0</v>
      </c>
      <c r="G521" s="132">
        <v>56700</v>
      </c>
      <c r="H521" s="132">
        <v>0</v>
      </c>
    </row>
    <row r="522" spans="1:8" x14ac:dyDescent="0.25">
      <c r="A522" s="88" t="s">
        <v>2</v>
      </c>
      <c r="B522" s="89" t="s">
        <v>3</v>
      </c>
      <c r="C522" s="133">
        <v>912880</v>
      </c>
      <c r="D522" s="133">
        <v>0</v>
      </c>
      <c r="E522" s="133">
        <v>722080</v>
      </c>
      <c r="F522" s="133">
        <v>0</v>
      </c>
      <c r="G522" s="133">
        <v>56700</v>
      </c>
      <c r="H522" s="133">
        <v>0</v>
      </c>
    </row>
    <row r="523" spans="1:8" x14ac:dyDescent="0.25">
      <c r="A523" s="88" t="s">
        <v>6</v>
      </c>
      <c r="B523" s="89" t="s">
        <v>7</v>
      </c>
      <c r="C523" s="133">
        <v>355300</v>
      </c>
      <c r="D523" s="133">
        <v>0</v>
      </c>
      <c r="E523" s="133">
        <v>294200</v>
      </c>
      <c r="F523" s="133">
        <v>0</v>
      </c>
      <c r="G523" s="133">
        <v>56700</v>
      </c>
      <c r="H523" s="133">
        <v>0</v>
      </c>
    </row>
    <row r="524" spans="1:8" x14ac:dyDescent="0.25">
      <c r="A524" s="88" t="s">
        <v>10</v>
      </c>
      <c r="B524" s="89" t="s">
        <v>11</v>
      </c>
      <c r="C524" s="133">
        <v>527580</v>
      </c>
      <c r="D524" s="133">
        <v>0</v>
      </c>
      <c r="E524" s="133">
        <v>427880</v>
      </c>
      <c r="F524" s="133">
        <v>0</v>
      </c>
      <c r="G524" s="133">
        <v>0</v>
      </c>
      <c r="H524" s="133">
        <v>0</v>
      </c>
    </row>
    <row r="525" spans="1:8" x14ac:dyDescent="0.25">
      <c r="A525" s="88" t="s">
        <v>16</v>
      </c>
      <c r="B525" s="89" t="s">
        <v>17</v>
      </c>
      <c r="C525" s="133">
        <v>30000</v>
      </c>
      <c r="D525" s="133">
        <v>0</v>
      </c>
      <c r="E525" s="133">
        <v>0</v>
      </c>
      <c r="F525" s="133">
        <v>0</v>
      </c>
      <c r="G525" s="133">
        <v>0</v>
      </c>
      <c r="H525" s="133">
        <v>0</v>
      </c>
    </row>
    <row r="526" spans="1:8" ht="33.75" x14ac:dyDescent="0.25">
      <c r="A526" s="86" t="s">
        <v>519</v>
      </c>
      <c r="B526" s="90" t="s">
        <v>240</v>
      </c>
      <c r="C526" s="132">
        <v>300000</v>
      </c>
      <c r="D526" s="132">
        <v>0</v>
      </c>
      <c r="E526" s="132">
        <v>300000</v>
      </c>
      <c r="F526" s="132">
        <v>0</v>
      </c>
      <c r="G526" s="132">
        <v>122232.45</v>
      </c>
      <c r="H526" s="132">
        <v>0</v>
      </c>
    </row>
    <row r="527" spans="1:8" x14ac:dyDescent="0.25">
      <c r="A527" s="88" t="s">
        <v>2</v>
      </c>
      <c r="B527" s="89" t="s">
        <v>3</v>
      </c>
      <c r="C527" s="133">
        <v>300000</v>
      </c>
      <c r="D527" s="133">
        <v>0</v>
      </c>
      <c r="E527" s="133">
        <v>300000</v>
      </c>
      <c r="F527" s="133">
        <v>0</v>
      </c>
      <c r="G527" s="133">
        <v>122232.45</v>
      </c>
      <c r="H527" s="133">
        <v>0</v>
      </c>
    </row>
    <row r="528" spans="1:8" x14ac:dyDescent="0.25">
      <c r="A528" s="88" t="s">
        <v>6</v>
      </c>
      <c r="B528" s="89" t="s">
        <v>7</v>
      </c>
      <c r="C528" s="133">
        <v>40000</v>
      </c>
      <c r="D528" s="133">
        <v>0</v>
      </c>
      <c r="E528" s="133">
        <v>40000</v>
      </c>
      <c r="F528" s="133">
        <v>0</v>
      </c>
      <c r="G528" s="133">
        <v>8425</v>
      </c>
      <c r="H528" s="133">
        <v>0</v>
      </c>
    </row>
    <row r="529" spans="1:8" x14ac:dyDescent="0.25">
      <c r="A529" s="88" t="s">
        <v>10</v>
      </c>
      <c r="B529" s="89" t="s">
        <v>11</v>
      </c>
      <c r="C529" s="133">
        <v>260000</v>
      </c>
      <c r="D529" s="133">
        <v>0</v>
      </c>
      <c r="E529" s="133">
        <v>260000</v>
      </c>
      <c r="F529" s="133">
        <v>0</v>
      </c>
      <c r="G529" s="133">
        <v>113807.45</v>
      </c>
      <c r="H529" s="133">
        <v>0</v>
      </c>
    </row>
    <row r="530" spans="1:8" ht="33.75" x14ac:dyDescent="0.25">
      <c r="A530" s="86" t="s">
        <v>366</v>
      </c>
      <c r="B530" s="90" t="s">
        <v>238</v>
      </c>
      <c r="C530" s="132">
        <v>130000</v>
      </c>
      <c r="D530" s="132">
        <v>0</v>
      </c>
      <c r="E530" s="132">
        <v>81000</v>
      </c>
      <c r="F530" s="132">
        <v>0</v>
      </c>
      <c r="G530" s="132">
        <v>33133</v>
      </c>
      <c r="H530" s="132">
        <v>0</v>
      </c>
    </row>
    <row r="531" spans="1:8" x14ac:dyDescent="0.25">
      <c r="A531" s="88" t="s">
        <v>2</v>
      </c>
      <c r="B531" s="89" t="s">
        <v>3</v>
      </c>
      <c r="C531" s="133">
        <v>113000</v>
      </c>
      <c r="D531" s="133">
        <v>0</v>
      </c>
      <c r="E531" s="133">
        <v>64000</v>
      </c>
      <c r="F531" s="133">
        <v>0</v>
      </c>
      <c r="G531" s="133">
        <v>33133</v>
      </c>
      <c r="H531" s="133">
        <v>0</v>
      </c>
    </row>
    <row r="532" spans="1:8" x14ac:dyDescent="0.25">
      <c r="A532" s="88" t="s">
        <v>6</v>
      </c>
      <c r="B532" s="89" t="s">
        <v>7</v>
      </c>
      <c r="C532" s="133">
        <v>113000</v>
      </c>
      <c r="D532" s="133">
        <v>0</v>
      </c>
      <c r="E532" s="133">
        <v>64000</v>
      </c>
      <c r="F532" s="133">
        <v>0</v>
      </c>
      <c r="G532" s="133">
        <v>33133</v>
      </c>
      <c r="H532" s="133">
        <v>0</v>
      </c>
    </row>
    <row r="533" spans="1:8" x14ac:dyDescent="0.25">
      <c r="A533" s="88" t="s">
        <v>18</v>
      </c>
      <c r="B533" s="89" t="s">
        <v>19</v>
      </c>
      <c r="C533" s="133">
        <v>17000</v>
      </c>
      <c r="D533" s="133">
        <v>0</v>
      </c>
      <c r="E533" s="133">
        <v>17000</v>
      </c>
      <c r="F533" s="133">
        <v>0</v>
      </c>
      <c r="G533" s="133">
        <v>0</v>
      </c>
      <c r="H533" s="133">
        <v>0</v>
      </c>
    </row>
    <row r="534" spans="1:8" ht="22.5" x14ac:dyDescent="0.25">
      <c r="A534" s="86" t="s">
        <v>520</v>
      </c>
      <c r="B534" s="90" t="s">
        <v>237</v>
      </c>
      <c r="C534" s="132">
        <v>175000</v>
      </c>
      <c r="D534" s="132">
        <v>0</v>
      </c>
      <c r="E534" s="132">
        <v>153000</v>
      </c>
      <c r="F534" s="132">
        <v>0</v>
      </c>
      <c r="G534" s="132">
        <v>11400</v>
      </c>
      <c r="H534" s="132">
        <v>0</v>
      </c>
    </row>
    <row r="535" spans="1:8" x14ac:dyDescent="0.25">
      <c r="A535" s="88" t="s">
        <v>2</v>
      </c>
      <c r="B535" s="89" t="s">
        <v>3</v>
      </c>
      <c r="C535" s="133">
        <v>175000</v>
      </c>
      <c r="D535" s="133">
        <v>0</v>
      </c>
      <c r="E535" s="133">
        <v>153000</v>
      </c>
      <c r="F535" s="133">
        <v>0</v>
      </c>
      <c r="G535" s="133">
        <v>11400</v>
      </c>
      <c r="H535" s="133">
        <v>0</v>
      </c>
    </row>
    <row r="536" spans="1:8" x14ac:dyDescent="0.25">
      <c r="A536" s="88" t="s">
        <v>6</v>
      </c>
      <c r="B536" s="89" t="s">
        <v>7</v>
      </c>
      <c r="C536" s="133">
        <v>55000</v>
      </c>
      <c r="D536" s="133">
        <v>0</v>
      </c>
      <c r="E536" s="133">
        <v>48000</v>
      </c>
      <c r="F536" s="133">
        <v>0</v>
      </c>
      <c r="G536" s="133">
        <v>0</v>
      </c>
      <c r="H536" s="133">
        <v>0</v>
      </c>
    </row>
    <row r="537" spans="1:8" x14ac:dyDescent="0.25">
      <c r="A537" s="88" t="s">
        <v>10</v>
      </c>
      <c r="B537" s="89" t="s">
        <v>11</v>
      </c>
      <c r="C537" s="133">
        <v>35000</v>
      </c>
      <c r="D537" s="133">
        <v>0</v>
      </c>
      <c r="E537" s="133">
        <v>35000</v>
      </c>
      <c r="F537" s="133">
        <v>0</v>
      </c>
      <c r="G537" s="133">
        <v>0</v>
      </c>
      <c r="H537" s="133">
        <v>0</v>
      </c>
    </row>
    <row r="538" spans="1:8" x14ac:dyDescent="0.25">
      <c r="A538" s="88" t="s">
        <v>16</v>
      </c>
      <c r="B538" s="89" t="s">
        <v>17</v>
      </c>
      <c r="C538" s="133">
        <v>85000</v>
      </c>
      <c r="D538" s="133">
        <v>0</v>
      </c>
      <c r="E538" s="133">
        <v>70000</v>
      </c>
      <c r="F538" s="133">
        <v>0</v>
      </c>
      <c r="G538" s="133">
        <v>11400</v>
      </c>
      <c r="H538" s="133">
        <v>0</v>
      </c>
    </row>
    <row r="539" spans="1:8" ht="22.5" x14ac:dyDescent="0.25">
      <c r="A539" s="86" t="s">
        <v>521</v>
      </c>
      <c r="B539" s="90" t="s">
        <v>236</v>
      </c>
      <c r="C539" s="132">
        <v>2834950</v>
      </c>
      <c r="D539" s="132">
        <v>0</v>
      </c>
      <c r="E539" s="132">
        <v>2089530</v>
      </c>
      <c r="F539" s="132">
        <v>0</v>
      </c>
      <c r="G539" s="132">
        <v>1301918.31</v>
      </c>
      <c r="H539" s="132">
        <v>0</v>
      </c>
    </row>
    <row r="540" spans="1:8" x14ac:dyDescent="0.25">
      <c r="A540" s="134"/>
      <c r="B540" s="135" t="s">
        <v>725</v>
      </c>
      <c r="C540" s="136">
        <v>57</v>
      </c>
      <c r="D540" s="136">
        <v>0</v>
      </c>
      <c r="E540" s="136">
        <v>57</v>
      </c>
      <c r="F540" s="136">
        <v>0</v>
      </c>
      <c r="G540" s="136">
        <v>57</v>
      </c>
      <c r="H540" s="136">
        <v>0</v>
      </c>
    </row>
    <row r="541" spans="1:8" x14ac:dyDescent="0.25">
      <c r="A541" s="88" t="s">
        <v>2</v>
      </c>
      <c r="B541" s="89" t="s">
        <v>3</v>
      </c>
      <c r="C541" s="133">
        <v>1161200</v>
      </c>
      <c r="D541" s="133">
        <v>0</v>
      </c>
      <c r="E541" s="133">
        <v>902380</v>
      </c>
      <c r="F541" s="133">
        <v>0</v>
      </c>
      <c r="G541" s="133">
        <v>760502.33</v>
      </c>
      <c r="H541" s="133">
        <v>0</v>
      </c>
    </row>
    <row r="542" spans="1:8" x14ac:dyDescent="0.25">
      <c r="A542" s="88" t="s">
        <v>4</v>
      </c>
      <c r="B542" s="89" t="s">
        <v>5</v>
      </c>
      <c r="C542" s="133">
        <v>778150</v>
      </c>
      <c r="D542" s="133">
        <v>0</v>
      </c>
      <c r="E542" s="133">
        <v>580000</v>
      </c>
      <c r="F542" s="133">
        <v>0</v>
      </c>
      <c r="G542" s="133">
        <v>540516</v>
      </c>
      <c r="H542" s="133">
        <v>0</v>
      </c>
    </row>
    <row r="543" spans="1:8" x14ac:dyDescent="0.25">
      <c r="A543" s="88" t="s">
        <v>6</v>
      </c>
      <c r="B543" s="89" t="s">
        <v>7</v>
      </c>
      <c r="C543" s="133">
        <v>374450</v>
      </c>
      <c r="D543" s="133">
        <v>0</v>
      </c>
      <c r="E543" s="133">
        <v>314830</v>
      </c>
      <c r="F543" s="133">
        <v>0</v>
      </c>
      <c r="G543" s="133">
        <v>213333.61</v>
      </c>
      <c r="H543" s="133">
        <v>0</v>
      </c>
    </row>
    <row r="544" spans="1:8" x14ac:dyDescent="0.25">
      <c r="A544" s="88" t="s">
        <v>14</v>
      </c>
      <c r="B544" s="89" t="s">
        <v>15</v>
      </c>
      <c r="C544" s="133">
        <v>5650</v>
      </c>
      <c r="D544" s="133">
        <v>0</v>
      </c>
      <c r="E544" s="133">
        <v>5650</v>
      </c>
      <c r="F544" s="133">
        <v>0</v>
      </c>
      <c r="G544" s="133">
        <v>5648.26</v>
      </c>
      <c r="H544" s="133">
        <v>0</v>
      </c>
    </row>
    <row r="545" spans="1:8" x14ac:dyDescent="0.25">
      <c r="A545" s="88" t="s">
        <v>16</v>
      </c>
      <c r="B545" s="89" t="s">
        <v>17</v>
      </c>
      <c r="C545" s="133">
        <v>2950</v>
      </c>
      <c r="D545" s="133">
        <v>0</v>
      </c>
      <c r="E545" s="133">
        <v>1900</v>
      </c>
      <c r="F545" s="133">
        <v>0</v>
      </c>
      <c r="G545" s="133">
        <v>1004.46</v>
      </c>
      <c r="H545" s="133">
        <v>0</v>
      </c>
    </row>
    <row r="546" spans="1:8" x14ac:dyDescent="0.25">
      <c r="A546" s="88" t="s">
        <v>18</v>
      </c>
      <c r="B546" s="89" t="s">
        <v>19</v>
      </c>
      <c r="C546" s="133">
        <v>1673750</v>
      </c>
      <c r="D546" s="133">
        <v>0</v>
      </c>
      <c r="E546" s="133">
        <v>1187150</v>
      </c>
      <c r="F546" s="133">
        <v>0</v>
      </c>
      <c r="G546" s="133">
        <v>541415.98</v>
      </c>
      <c r="H546" s="133">
        <v>0</v>
      </c>
    </row>
    <row r="547" spans="1:8" x14ac:dyDescent="0.25">
      <c r="A547" s="86" t="s">
        <v>522</v>
      </c>
      <c r="B547" s="90" t="s">
        <v>235</v>
      </c>
      <c r="C547" s="132">
        <v>985550</v>
      </c>
      <c r="D547" s="132">
        <v>0</v>
      </c>
      <c r="E547" s="132">
        <v>726730</v>
      </c>
      <c r="F547" s="132">
        <v>0</v>
      </c>
      <c r="G547" s="132">
        <v>639122.32999999996</v>
      </c>
      <c r="H547" s="132">
        <v>0</v>
      </c>
    </row>
    <row r="548" spans="1:8" x14ac:dyDescent="0.25">
      <c r="A548" s="134"/>
      <c r="B548" s="135" t="s">
        <v>725</v>
      </c>
      <c r="C548" s="136">
        <v>57</v>
      </c>
      <c r="D548" s="136">
        <v>0</v>
      </c>
      <c r="E548" s="136">
        <v>57</v>
      </c>
      <c r="F548" s="136">
        <v>0</v>
      </c>
      <c r="G548" s="136">
        <v>57</v>
      </c>
      <c r="H548" s="136">
        <v>0</v>
      </c>
    </row>
    <row r="549" spans="1:8" x14ac:dyDescent="0.25">
      <c r="A549" s="88" t="s">
        <v>2</v>
      </c>
      <c r="B549" s="89" t="s">
        <v>3</v>
      </c>
      <c r="C549" s="133">
        <v>985550</v>
      </c>
      <c r="D549" s="133">
        <v>0</v>
      </c>
      <c r="E549" s="133">
        <v>726730</v>
      </c>
      <c r="F549" s="133">
        <v>0</v>
      </c>
      <c r="G549" s="133">
        <v>639122.32999999996</v>
      </c>
      <c r="H549" s="133">
        <v>0</v>
      </c>
    </row>
    <row r="550" spans="1:8" x14ac:dyDescent="0.25">
      <c r="A550" s="88" t="s">
        <v>4</v>
      </c>
      <c r="B550" s="89" t="s">
        <v>5</v>
      </c>
      <c r="C550" s="133">
        <v>778150</v>
      </c>
      <c r="D550" s="133">
        <v>0</v>
      </c>
      <c r="E550" s="133">
        <v>580000</v>
      </c>
      <c r="F550" s="133">
        <v>0</v>
      </c>
      <c r="G550" s="133">
        <v>540516</v>
      </c>
      <c r="H550" s="133">
        <v>0</v>
      </c>
    </row>
    <row r="551" spans="1:8" x14ac:dyDescent="0.25">
      <c r="A551" s="88" t="s">
        <v>6</v>
      </c>
      <c r="B551" s="89" t="s">
        <v>7</v>
      </c>
      <c r="C551" s="133">
        <v>198800</v>
      </c>
      <c r="D551" s="133">
        <v>0</v>
      </c>
      <c r="E551" s="133">
        <v>139180</v>
      </c>
      <c r="F551" s="133">
        <v>0</v>
      </c>
      <c r="G551" s="133">
        <v>91953.61</v>
      </c>
      <c r="H551" s="133">
        <v>0</v>
      </c>
    </row>
    <row r="552" spans="1:8" x14ac:dyDescent="0.25">
      <c r="A552" s="88" t="s">
        <v>14</v>
      </c>
      <c r="B552" s="89" t="s">
        <v>15</v>
      </c>
      <c r="C552" s="133">
        <v>5650</v>
      </c>
      <c r="D552" s="133">
        <v>0</v>
      </c>
      <c r="E552" s="133">
        <v>5650</v>
      </c>
      <c r="F552" s="133">
        <v>0</v>
      </c>
      <c r="G552" s="133">
        <v>5648.26</v>
      </c>
      <c r="H552" s="133">
        <v>0</v>
      </c>
    </row>
    <row r="553" spans="1:8" x14ac:dyDescent="0.25">
      <c r="A553" s="88" t="s">
        <v>16</v>
      </c>
      <c r="B553" s="89" t="s">
        <v>17</v>
      </c>
      <c r="C553" s="133">
        <v>2950</v>
      </c>
      <c r="D553" s="133">
        <v>0</v>
      </c>
      <c r="E553" s="133">
        <v>1900</v>
      </c>
      <c r="F553" s="133">
        <v>0</v>
      </c>
      <c r="G553" s="133">
        <v>1004.46</v>
      </c>
      <c r="H553" s="133">
        <v>0</v>
      </c>
    </row>
    <row r="554" spans="1:8" ht="22.5" x14ac:dyDescent="0.25">
      <c r="A554" s="86" t="s">
        <v>523</v>
      </c>
      <c r="B554" s="90" t="s">
        <v>234</v>
      </c>
      <c r="C554" s="132">
        <v>1849400</v>
      </c>
      <c r="D554" s="132">
        <v>0</v>
      </c>
      <c r="E554" s="132">
        <v>1362800</v>
      </c>
      <c r="F554" s="132">
        <v>0</v>
      </c>
      <c r="G554" s="132">
        <v>662795.98</v>
      </c>
      <c r="H554" s="132">
        <v>0</v>
      </c>
    </row>
    <row r="555" spans="1:8" x14ac:dyDescent="0.25">
      <c r="A555" s="88" t="s">
        <v>2</v>
      </c>
      <c r="B555" s="89" t="s">
        <v>3</v>
      </c>
      <c r="C555" s="133">
        <v>175650</v>
      </c>
      <c r="D555" s="133">
        <v>0</v>
      </c>
      <c r="E555" s="133">
        <v>175650</v>
      </c>
      <c r="F555" s="133">
        <v>0</v>
      </c>
      <c r="G555" s="133">
        <v>121380</v>
      </c>
      <c r="H555" s="133">
        <v>0</v>
      </c>
    </row>
    <row r="556" spans="1:8" x14ac:dyDescent="0.25">
      <c r="A556" s="88" t="s">
        <v>6</v>
      </c>
      <c r="B556" s="89" t="s">
        <v>7</v>
      </c>
      <c r="C556" s="133">
        <v>175650</v>
      </c>
      <c r="D556" s="133">
        <v>0</v>
      </c>
      <c r="E556" s="133">
        <v>175650</v>
      </c>
      <c r="F556" s="133">
        <v>0</v>
      </c>
      <c r="G556" s="133">
        <v>121380</v>
      </c>
      <c r="H556" s="133">
        <v>0</v>
      </c>
    </row>
    <row r="557" spans="1:8" x14ac:dyDescent="0.25">
      <c r="A557" s="88" t="s">
        <v>18</v>
      </c>
      <c r="B557" s="89" t="s">
        <v>19</v>
      </c>
      <c r="C557" s="133">
        <v>1673750</v>
      </c>
      <c r="D557" s="133">
        <v>0</v>
      </c>
      <c r="E557" s="133">
        <v>1187150</v>
      </c>
      <c r="F557" s="133">
        <v>0</v>
      </c>
      <c r="G557" s="133">
        <v>541415.98</v>
      </c>
      <c r="H557" s="133">
        <v>0</v>
      </c>
    </row>
    <row r="558" spans="1:8" ht="22.5" x14ac:dyDescent="0.25">
      <c r="A558" s="86" t="s">
        <v>524</v>
      </c>
      <c r="B558" s="90" t="s">
        <v>233</v>
      </c>
      <c r="C558" s="132">
        <v>2204960</v>
      </c>
      <c r="D558" s="132">
        <v>0</v>
      </c>
      <c r="E558" s="132">
        <v>1585420</v>
      </c>
      <c r="F558" s="132">
        <v>0</v>
      </c>
      <c r="G558" s="132">
        <v>1299867.44</v>
      </c>
      <c r="H558" s="132">
        <v>0</v>
      </c>
    </row>
    <row r="559" spans="1:8" x14ac:dyDescent="0.25">
      <c r="A559" s="134"/>
      <c r="B559" s="135" t="s">
        <v>725</v>
      </c>
      <c r="C559" s="136">
        <v>141</v>
      </c>
      <c r="D559" s="136">
        <v>0</v>
      </c>
      <c r="E559" s="136">
        <v>141</v>
      </c>
      <c r="F559" s="136">
        <v>0</v>
      </c>
      <c r="G559" s="136">
        <v>141</v>
      </c>
      <c r="H559" s="136">
        <v>0</v>
      </c>
    </row>
    <row r="560" spans="1:8" x14ac:dyDescent="0.25">
      <c r="A560" s="88" t="s">
        <v>2</v>
      </c>
      <c r="B560" s="89" t="s">
        <v>3</v>
      </c>
      <c r="C560" s="133">
        <v>1844850</v>
      </c>
      <c r="D560" s="133">
        <v>0</v>
      </c>
      <c r="E560" s="133">
        <v>1375310</v>
      </c>
      <c r="F560" s="133">
        <v>0</v>
      </c>
      <c r="G560" s="133">
        <v>1283647.44</v>
      </c>
      <c r="H560" s="133">
        <v>0</v>
      </c>
    </row>
    <row r="561" spans="1:8" x14ac:dyDescent="0.25">
      <c r="A561" s="88" t="s">
        <v>4</v>
      </c>
      <c r="B561" s="89" t="s">
        <v>5</v>
      </c>
      <c r="C561" s="133">
        <v>1217974</v>
      </c>
      <c r="D561" s="133">
        <v>0</v>
      </c>
      <c r="E561" s="133">
        <v>881649</v>
      </c>
      <c r="F561" s="133">
        <v>0</v>
      </c>
      <c r="G561" s="133">
        <v>861828.96</v>
      </c>
      <c r="H561" s="133">
        <v>0</v>
      </c>
    </row>
    <row r="562" spans="1:8" x14ac:dyDescent="0.25">
      <c r="A562" s="88" t="s">
        <v>6</v>
      </c>
      <c r="B562" s="89" t="s">
        <v>7</v>
      </c>
      <c r="C562" s="133">
        <v>620670</v>
      </c>
      <c r="D562" s="133">
        <v>0</v>
      </c>
      <c r="E562" s="133">
        <v>487905</v>
      </c>
      <c r="F562" s="133">
        <v>0</v>
      </c>
      <c r="G562" s="133">
        <v>417113.85</v>
      </c>
      <c r="H562" s="133">
        <v>0</v>
      </c>
    </row>
    <row r="563" spans="1:8" x14ac:dyDescent="0.25">
      <c r="A563" s="88" t="s">
        <v>14</v>
      </c>
      <c r="B563" s="89" t="s">
        <v>15</v>
      </c>
      <c r="C563" s="133">
        <v>4406</v>
      </c>
      <c r="D563" s="133">
        <v>0</v>
      </c>
      <c r="E563" s="133">
        <v>4406</v>
      </c>
      <c r="F563" s="133">
        <v>0</v>
      </c>
      <c r="G563" s="133">
        <v>4403.95</v>
      </c>
      <c r="H563" s="133">
        <v>0</v>
      </c>
    </row>
    <row r="564" spans="1:8" x14ac:dyDescent="0.25">
      <c r="A564" s="88" t="s">
        <v>16</v>
      </c>
      <c r="B564" s="89" t="s">
        <v>17</v>
      </c>
      <c r="C564" s="133">
        <v>1800</v>
      </c>
      <c r="D564" s="133">
        <v>0</v>
      </c>
      <c r="E564" s="133">
        <v>1350</v>
      </c>
      <c r="F564" s="133">
        <v>0</v>
      </c>
      <c r="G564" s="133">
        <v>300.68</v>
      </c>
      <c r="H564" s="133">
        <v>0</v>
      </c>
    </row>
    <row r="565" spans="1:8" x14ac:dyDescent="0.25">
      <c r="A565" s="88" t="s">
        <v>18</v>
      </c>
      <c r="B565" s="89" t="s">
        <v>19</v>
      </c>
      <c r="C565" s="133">
        <v>360110</v>
      </c>
      <c r="D565" s="133">
        <v>0</v>
      </c>
      <c r="E565" s="133">
        <v>210110</v>
      </c>
      <c r="F565" s="133">
        <v>0</v>
      </c>
      <c r="G565" s="133">
        <v>16220</v>
      </c>
      <c r="H565" s="133">
        <v>0</v>
      </c>
    </row>
    <row r="566" spans="1:8" ht="22.5" x14ac:dyDescent="0.25">
      <c r="A566" s="86" t="s">
        <v>525</v>
      </c>
      <c r="B566" s="90" t="s">
        <v>373</v>
      </c>
      <c r="C566" s="132">
        <v>138540</v>
      </c>
      <c r="D566" s="132">
        <v>0</v>
      </c>
      <c r="E566" s="132">
        <v>116845</v>
      </c>
      <c r="F566" s="132">
        <v>0</v>
      </c>
      <c r="G566" s="132">
        <v>98813.69</v>
      </c>
      <c r="H566" s="132">
        <v>0</v>
      </c>
    </row>
    <row r="567" spans="1:8" x14ac:dyDescent="0.25">
      <c r="A567" s="134"/>
      <c r="B567" s="135" t="s">
        <v>725</v>
      </c>
      <c r="C567" s="136">
        <v>9</v>
      </c>
      <c r="D567" s="136">
        <v>0</v>
      </c>
      <c r="E567" s="136">
        <v>9</v>
      </c>
      <c r="F567" s="136">
        <v>0</v>
      </c>
      <c r="G567" s="136">
        <v>9</v>
      </c>
      <c r="H567" s="136">
        <v>0</v>
      </c>
    </row>
    <row r="568" spans="1:8" x14ac:dyDescent="0.25">
      <c r="A568" s="88" t="s">
        <v>2</v>
      </c>
      <c r="B568" s="89" t="s">
        <v>3</v>
      </c>
      <c r="C568" s="133">
        <v>138540</v>
      </c>
      <c r="D568" s="133">
        <v>0</v>
      </c>
      <c r="E568" s="133">
        <v>116845</v>
      </c>
      <c r="F568" s="133">
        <v>0</v>
      </c>
      <c r="G568" s="133">
        <v>98813.69</v>
      </c>
      <c r="H568" s="133">
        <v>0</v>
      </c>
    </row>
    <row r="569" spans="1:8" x14ac:dyDescent="0.25">
      <c r="A569" s="88" t="s">
        <v>4</v>
      </c>
      <c r="B569" s="89" t="s">
        <v>5</v>
      </c>
      <c r="C569" s="133">
        <v>67920</v>
      </c>
      <c r="D569" s="133">
        <v>0</v>
      </c>
      <c r="E569" s="133">
        <v>49140</v>
      </c>
      <c r="F569" s="133">
        <v>0</v>
      </c>
      <c r="G569" s="133">
        <v>49140</v>
      </c>
      <c r="H569" s="133">
        <v>0</v>
      </c>
    </row>
    <row r="570" spans="1:8" x14ac:dyDescent="0.25">
      <c r="A570" s="88" t="s">
        <v>6</v>
      </c>
      <c r="B570" s="89" t="s">
        <v>7</v>
      </c>
      <c r="C570" s="133">
        <v>70620</v>
      </c>
      <c r="D570" s="133">
        <v>0</v>
      </c>
      <c r="E570" s="133">
        <v>67705</v>
      </c>
      <c r="F570" s="133">
        <v>0</v>
      </c>
      <c r="G570" s="133">
        <v>49673.69</v>
      </c>
      <c r="H570" s="133">
        <v>0</v>
      </c>
    </row>
    <row r="571" spans="1:8" x14ac:dyDescent="0.25">
      <c r="A571" s="86" t="s">
        <v>526</v>
      </c>
      <c r="B571" s="90" t="s">
        <v>414</v>
      </c>
      <c r="C571" s="132">
        <v>2066420</v>
      </c>
      <c r="D571" s="132">
        <v>0</v>
      </c>
      <c r="E571" s="132">
        <v>1468575</v>
      </c>
      <c r="F571" s="132">
        <v>0</v>
      </c>
      <c r="G571" s="132">
        <v>1201053.75</v>
      </c>
      <c r="H571" s="132">
        <v>0</v>
      </c>
    </row>
    <row r="572" spans="1:8" x14ac:dyDescent="0.25">
      <c r="A572" s="134"/>
      <c r="B572" s="135" t="s">
        <v>725</v>
      </c>
      <c r="C572" s="136">
        <v>132</v>
      </c>
      <c r="D572" s="136">
        <v>0</v>
      </c>
      <c r="E572" s="136">
        <v>132</v>
      </c>
      <c r="F572" s="136">
        <v>0</v>
      </c>
      <c r="G572" s="136">
        <v>132</v>
      </c>
      <c r="H572" s="136">
        <v>0</v>
      </c>
    </row>
    <row r="573" spans="1:8" x14ac:dyDescent="0.25">
      <c r="A573" s="88" t="s">
        <v>2</v>
      </c>
      <c r="B573" s="89" t="s">
        <v>3</v>
      </c>
      <c r="C573" s="133">
        <v>1706310</v>
      </c>
      <c r="D573" s="133">
        <v>0</v>
      </c>
      <c r="E573" s="133">
        <v>1258465</v>
      </c>
      <c r="F573" s="133">
        <v>0</v>
      </c>
      <c r="G573" s="133">
        <v>1184833.75</v>
      </c>
      <c r="H573" s="133">
        <v>0</v>
      </c>
    </row>
    <row r="574" spans="1:8" x14ac:dyDescent="0.25">
      <c r="A574" s="88" t="s">
        <v>4</v>
      </c>
      <c r="B574" s="89" t="s">
        <v>5</v>
      </c>
      <c r="C574" s="133">
        <v>1150054</v>
      </c>
      <c r="D574" s="133">
        <v>0</v>
      </c>
      <c r="E574" s="133">
        <v>832509</v>
      </c>
      <c r="F574" s="133">
        <v>0</v>
      </c>
      <c r="G574" s="133">
        <v>812688.96</v>
      </c>
      <c r="H574" s="133">
        <v>0</v>
      </c>
    </row>
    <row r="575" spans="1:8" x14ac:dyDescent="0.25">
      <c r="A575" s="88" t="s">
        <v>6</v>
      </c>
      <c r="B575" s="89" t="s">
        <v>7</v>
      </c>
      <c r="C575" s="133">
        <v>550050</v>
      </c>
      <c r="D575" s="133">
        <v>0</v>
      </c>
      <c r="E575" s="133">
        <v>420200</v>
      </c>
      <c r="F575" s="133">
        <v>0</v>
      </c>
      <c r="G575" s="133">
        <v>367440.16</v>
      </c>
      <c r="H575" s="133">
        <v>0</v>
      </c>
    </row>
    <row r="576" spans="1:8" x14ac:dyDescent="0.25">
      <c r="A576" s="88" t="s">
        <v>14</v>
      </c>
      <c r="B576" s="89" t="s">
        <v>15</v>
      </c>
      <c r="C576" s="133">
        <v>4406</v>
      </c>
      <c r="D576" s="133">
        <v>0</v>
      </c>
      <c r="E576" s="133">
        <v>4406</v>
      </c>
      <c r="F576" s="133">
        <v>0</v>
      </c>
      <c r="G576" s="133">
        <v>4403.95</v>
      </c>
      <c r="H576" s="133">
        <v>0</v>
      </c>
    </row>
    <row r="577" spans="1:8" x14ac:dyDescent="0.25">
      <c r="A577" s="88" t="s">
        <v>16</v>
      </c>
      <c r="B577" s="89" t="s">
        <v>17</v>
      </c>
      <c r="C577" s="133">
        <v>1800</v>
      </c>
      <c r="D577" s="133">
        <v>0</v>
      </c>
      <c r="E577" s="133">
        <v>1350</v>
      </c>
      <c r="F577" s="133">
        <v>0</v>
      </c>
      <c r="G577" s="133">
        <v>300.68</v>
      </c>
      <c r="H577" s="133">
        <v>0</v>
      </c>
    </row>
    <row r="578" spans="1:8" x14ac:dyDescent="0.25">
      <c r="A578" s="88" t="s">
        <v>18</v>
      </c>
      <c r="B578" s="89" t="s">
        <v>19</v>
      </c>
      <c r="C578" s="133">
        <v>360110</v>
      </c>
      <c r="D578" s="133">
        <v>0</v>
      </c>
      <c r="E578" s="133">
        <v>210110</v>
      </c>
      <c r="F578" s="133">
        <v>0</v>
      </c>
      <c r="G578" s="133">
        <v>16220</v>
      </c>
      <c r="H578" s="133">
        <v>0</v>
      </c>
    </row>
    <row r="579" spans="1:8" ht="22.5" x14ac:dyDescent="0.25">
      <c r="A579" s="86" t="s">
        <v>527</v>
      </c>
      <c r="B579" s="90" t="s">
        <v>232</v>
      </c>
      <c r="C579" s="132">
        <v>9023249</v>
      </c>
      <c r="D579" s="132">
        <v>0</v>
      </c>
      <c r="E579" s="132">
        <v>6886993</v>
      </c>
      <c r="F579" s="132">
        <v>0</v>
      </c>
      <c r="G579" s="132">
        <v>6271354.79</v>
      </c>
      <c r="H579" s="132">
        <v>0</v>
      </c>
    </row>
    <row r="580" spans="1:8" x14ac:dyDescent="0.25">
      <c r="A580" s="134"/>
      <c r="B580" s="135" t="s">
        <v>725</v>
      </c>
      <c r="C580" s="136">
        <v>777</v>
      </c>
      <c r="D580" s="136">
        <v>0</v>
      </c>
      <c r="E580" s="136">
        <v>777</v>
      </c>
      <c r="F580" s="136">
        <v>0</v>
      </c>
      <c r="G580" s="136">
        <v>777</v>
      </c>
      <c r="H580" s="136">
        <v>0</v>
      </c>
    </row>
    <row r="581" spans="1:8" x14ac:dyDescent="0.25">
      <c r="A581" s="88" t="s">
        <v>2</v>
      </c>
      <c r="B581" s="89" t="s">
        <v>3</v>
      </c>
      <c r="C581" s="133">
        <v>8936049</v>
      </c>
      <c r="D581" s="133">
        <v>0</v>
      </c>
      <c r="E581" s="133">
        <v>6799793</v>
      </c>
      <c r="F581" s="133">
        <v>0</v>
      </c>
      <c r="G581" s="133">
        <v>6261782.79</v>
      </c>
      <c r="H581" s="133">
        <v>0</v>
      </c>
    </row>
    <row r="582" spans="1:8" x14ac:dyDescent="0.25">
      <c r="A582" s="88" t="s">
        <v>4</v>
      </c>
      <c r="B582" s="89" t="s">
        <v>5</v>
      </c>
      <c r="C582" s="133">
        <v>6710280</v>
      </c>
      <c r="D582" s="133">
        <v>0</v>
      </c>
      <c r="E582" s="133">
        <v>5026479</v>
      </c>
      <c r="F582" s="133">
        <v>0</v>
      </c>
      <c r="G582" s="133">
        <v>4952334.88</v>
      </c>
      <c r="H582" s="133">
        <v>0</v>
      </c>
    </row>
    <row r="583" spans="1:8" x14ac:dyDescent="0.25">
      <c r="A583" s="88" t="s">
        <v>6</v>
      </c>
      <c r="B583" s="89" t="s">
        <v>7</v>
      </c>
      <c r="C583" s="133">
        <v>2219469</v>
      </c>
      <c r="D583" s="133">
        <v>0</v>
      </c>
      <c r="E583" s="133">
        <v>1767564</v>
      </c>
      <c r="F583" s="133">
        <v>0</v>
      </c>
      <c r="G583" s="133">
        <v>1309177.9099999999</v>
      </c>
      <c r="H583" s="133">
        <v>0</v>
      </c>
    </row>
    <row r="584" spans="1:8" x14ac:dyDescent="0.25">
      <c r="A584" s="88" t="s">
        <v>16</v>
      </c>
      <c r="B584" s="89" t="s">
        <v>17</v>
      </c>
      <c r="C584" s="133">
        <v>6300</v>
      </c>
      <c r="D584" s="133">
        <v>0</v>
      </c>
      <c r="E584" s="133">
        <v>5750</v>
      </c>
      <c r="F584" s="133">
        <v>0</v>
      </c>
      <c r="G584" s="133">
        <v>270</v>
      </c>
      <c r="H584" s="133">
        <v>0</v>
      </c>
    </row>
    <row r="585" spans="1:8" x14ac:dyDescent="0.25">
      <c r="A585" s="88" t="s">
        <v>18</v>
      </c>
      <c r="B585" s="89" t="s">
        <v>19</v>
      </c>
      <c r="C585" s="133">
        <v>87200</v>
      </c>
      <c r="D585" s="133">
        <v>0</v>
      </c>
      <c r="E585" s="133">
        <v>87200</v>
      </c>
      <c r="F585" s="133">
        <v>0</v>
      </c>
      <c r="G585" s="133">
        <v>9572</v>
      </c>
      <c r="H585" s="133">
        <v>0</v>
      </c>
    </row>
    <row r="586" spans="1:8" ht="33.75" x14ac:dyDescent="0.25">
      <c r="A586" s="86" t="s">
        <v>528</v>
      </c>
      <c r="B586" s="90" t="s">
        <v>372</v>
      </c>
      <c r="C586" s="132">
        <v>675380</v>
      </c>
      <c r="D586" s="132">
        <v>0</v>
      </c>
      <c r="E586" s="132">
        <v>506604</v>
      </c>
      <c r="F586" s="132">
        <v>0</v>
      </c>
      <c r="G586" s="132">
        <v>477933.83</v>
      </c>
      <c r="H586" s="132">
        <v>0</v>
      </c>
    </row>
    <row r="587" spans="1:8" x14ac:dyDescent="0.25">
      <c r="A587" s="134"/>
      <c r="B587" s="135" t="s">
        <v>725</v>
      </c>
      <c r="C587" s="136">
        <v>69</v>
      </c>
      <c r="D587" s="136">
        <v>0</v>
      </c>
      <c r="E587" s="136">
        <v>69</v>
      </c>
      <c r="F587" s="136">
        <v>0</v>
      </c>
      <c r="G587" s="136">
        <v>69</v>
      </c>
      <c r="H587" s="136">
        <v>0</v>
      </c>
    </row>
    <row r="588" spans="1:8" x14ac:dyDescent="0.25">
      <c r="A588" s="88" t="s">
        <v>2</v>
      </c>
      <c r="B588" s="89" t="s">
        <v>3</v>
      </c>
      <c r="C588" s="133">
        <v>675380</v>
      </c>
      <c r="D588" s="133">
        <v>0</v>
      </c>
      <c r="E588" s="133">
        <v>506604</v>
      </c>
      <c r="F588" s="133">
        <v>0</v>
      </c>
      <c r="G588" s="133">
        <v>477933.83</v>
      </c>
      <c r="H588" s="133">
        <v>0</v>
      </c>
    </row>
    <row r="589" spans="1:8" x14ac:dyDescent="0.25">
      <c r="A589" s="88" t="s">
        <v>4</v>
      </c>
      <c r="B589" s="89" t="s">
        <v>5</v>
      </c>
      <c r="C589" s="133">
        <v>555680</v>
      </c>
      <c r="D589" s="133">
        <v>0</v>
      </c>
      <c r="E589" s="133">
        <v>415504</v>
      </c>
      <c r="F589" s="133">
        <v>0</v>
      </c>
      <c r="G589" s="133">
        <v>406609.59</v>
      </c>
      <c r="H589" s="133">
        <v>0</v>
      </c>
    </row>
    <row r="590" spans="1:8" x14ac:dyDescent="0.25">
      <c r="A590" s="88" t="s">
        <v>6</v>
      </c>
      <c r="B590" s="89" t="s">
        <v>7</v>
      </c>
      <c r="C590" s="133">
        <v>119700</v>
      </c>
      <c r="D590" s="133">
        <v>0</v>
      </c>
      <c r="E590" s="133">
        <v>91100</v>
      </c>
      <c r="F590" s="133">
        <v>0</v>
      </c>
      <c r="G590" s="133">
        <v>71324.240000000005</v>
      </c>
      <c r="H590" s="133">
        <v>0</v>
      </c>
    </row>
    <row r="591" spans="1:8" ht="45" x14ac:dyDescent="0.25">
      <c r="A591" s="86" t="s">
        <v>529</v>
      </c>
      <c r="B591" s="90" t="s">
        <v>231</v>
      </c>
      <c r="C591" s="132">
        <v>1327576</v>
      </c>
      <c r="D591" s="132">
        <v>0</v>
      </c>
      <c r="E591" s="132">
        <v>1019707</v>
      </c>
      <c r="F591" s="132">
        <v>0</v>
      </c>
      <c r="G591" s="132">
        <v>936393.08</v>
      </c>
      <c r="H591" s="132">
        <v>0</v>
      </c>
    </row>
    <row r="592" spans="1:8" x14ac:dyDescent="0.25">
      <c r="A592" s="134"/>
      <c r="B592" s="135" t="s">
        <v>725</v>
      </c>
      <c r="C592" s="136">
        <v>122</v>
      </c>
      <c r="D592" s="136">
        <v>0</v>
      </c>
      <c r="E592" s="136">
        <v>122</v>
      </c>
      <c r="F592" s="136">
        <v>0</v>
      </c>
      <c r="G592" s="136">
        <v>122</v>
      </c>
      <c r="H592" s="136">
        <v>0</v>
      </c>
    </row>
    <row r="593" spans="1:8" x14ac:dyDescent="0.25">
      <c r="A593" s="88" t="s">
        <v>2</v>
      </c>
      <c r="B593" s="89" t="s">
        <v>3</v>
      </c>
      <c r="C593" s="133">
        <v>1325676</v>
      </c>
      <c r="D593" s="133">
        <v>0</v>
      </c>
      <c r="E593" s="133">
        <v>1017807</v>
      </c>
      <c r="F593" s="133">
        <v>0</v>
      </c>
      <c r="G593" s="133">
        <v>936393.08</v>
      </c>
      <c r="H593" s="133">
        <v>0</v>
      </c>
    </row>
    <row r="594" spans="1:8" x14ac:dyDescent="0.25">
      <c r="A594" s="88" t="s">
        <v>4</v>
      </c>
      <c r="B594" s="89" t="s">
        <v>5</v>
      </c>
      <c r="C594" s="133">
        <v>1080360</v>
      </c>
      <c r="D594" s="133">
        <v>0</v>
      </c>
      <c r="E594" s="133">
        <v>810270</v>
      </c>
      <c r="F594" s="133">
        <v>0</v>
      </c>
      <c r="G594" s="133">
        <v>776105.64</v>
      </c>
      <c r="H594" s="133">
        <v>0</v>
      </c>
    </row>
    <row r="595" spans="1:8" x14ac:dyDescent="0.25">
      <c r="A595" s="88" t="s">
        <v>6</v>
      </c>
      <c r="B595" s="89" t="s">
        <v>7</v>
      </c>
      <c r="C595" s="133">
        <v>245116</v>
      </c>
      <c r="D595" s="133">
        <v>0</v>
      </c>
      <c r="E595" s="133">
        <v>207387</v>
      </c>
      <c r="F595" s="133">
        <v>0</v>
      </c>
      <c r="G595" s="133">
        <v>160287.44</v>
      </c>
      <c r="H595" s="133">
        <v>0</v>
      </c>
    </row>
    <row r="596" spans="1:8" x14ac:dyDescent="0.25">
      <c r="A596" s="88" t="s">
        <v>16</v>
      </c>
      <c r="B596" s="89" t="s">
        <v>17</v>
      </c>
      <c r="C596" s="133">
        <v>200</v>
      </c>
      <c r="D596" s="133">
        <v>0</v>
      </c>
      <c r="E596" s="133">
        <v>150</v>
      </c>
      <c r="F596" s="133">
        <v>0</v>
      </c>
      <c r="G596" s="133">
        <v>0</v>
      </c>
      <c r="H596" s="133">
        <v>0</v>
      </c>
    </row>
    <row r="597" spans="1:8" x14ac:dyDescent="0.25">
      <c r="A597" s="88" t="s">
        <v>18</v>
      </c>
      <c r="B597" s="89" t="s">
        <v>19</v>
      </c>
      <c r="C597" s="133">
        <v>1900</v>
      </c>
      <c r="D597" s="133">
        <v>0</v>
      </c>
      <c r="E597" s="133">
        <v>1900</v>
      </c>
      <c r="F597" s="133">
        <v>0</v>
      </c>
      <c r="G597" s="133">
        <v>0</v>
      </c>
      <c r="H597" s="133">
        <v>0</v>
      </c>
    </row>
    <row r="598" spans="1:8" ht="22.5" x14ac:dyDescent="0.25">
      <c r="A598" s="86" t="s">
        <v>530</v>
      </c>
      <c r="B598" s="90" t="s">
        <v>371</v>
      </c>
      <c r="C598" s="132">
        <v>3539460</v>
      </c>
      <c r="D598" s="132">
        <v>0</v>
      </c>
      <c r="E598" s="132">
        <v>2653400</v>
      </c>
      <c r="F598" s="132">
        <v>0</v>
      </c>
      <c r="G598" s="132">
        <v>2480071.31</v>
      </c>
      <c r="H598" s="132">
        <v>0</v>
      </c>
    </row>
    <row r="599" spans="1:8" x14ac:dyDescent="0.25">
      <c r="A599" s="134"/>
      <c r="B599" s="135" t="s">
        <v>725</v>
      </c>
      <c r="C599" s="136">
        <v>321</v>
      </c>
      <c r="D599" s="136">
        <v>0</v>
      </c>
      <c r="E599" s="136">
        <v>321</v>
      </c>
      <c r="F599" s="136">
        <v>0</v>
      </c>
      <c r="G599" s="136">
        <v>321</v>
      </c>
      <c r="H599" s="136">
        <v>0</v>
      </c>
    </row>
    <row r="600" spans="1:8" x14ac:dyDescent="0.25">
      <c r="A600" s="88" t="s">
        <v>2</v>
      </c>
      <c r="B600" s="89" t="s">
        <v>3</v>
      </c>
      <c r="C600" s="133">
        <v>3479460</v>
      </c>
      <c r="D600" s="133">
        <v>0</v>
      </c>
      <c r="E600" s="133">
        <v>2593400</v>
      </c>
      <c r="F600" s="133">
        <v>0</v>
      </c>
      <c r="G600" s="133">
        <v>2480071.31</v>
      </c>
      <c r="H600" s="133">
        <v>0</v>
      </c>
    </row>
    <row r="601" spans="1:8" x14ac:dyDescent="0.25">
      <c r="A601" s="88" t="s">
        <v>4</v>
      </c>
      <c r="B601" s="89" t="s">
        <v>5</v>
      </c>
      <c r="C601" s="133">
        <v>2598300</v>
      </c>
      <c r="D601" s="133">
        <v>0</v>
      </c>
      <c r="E601" s="133">
        <v>1946250</v>
      </c>
      <c r="F601" s="133">
        <v>0</v>
      </c>
      <c r="G601" s="133">
        <v>1943378.89</v>
      </c>
      <c r="H601" s="133">
        <v>0</v>
      </c>
    </row>
    <row r="602" spans="1:8" x14ac:dyDescent="0.25">
      <c r="A602" s="88" t="s">
        <v>6</v>
      </c>
      <c r="B602" s="89" t="s">
        <v>7</v>
      </c>
      <c r="C602" s="133">
        <v>879160</v>
      </c>
      <c r="D602" s="133">
        <v>0</v>
      </c>
      <c r="E602" s="133">
        <v>645650</v>
      </c>
      <c r="F602" s="133">
        <v>0</v>
      </c>
      <c r="G602" s="133">
        <v>536422.42000000004</v>
      </c>
      <c r="H602" s="133">
        <v>0</v>
      </c>
    </row>
    <row r="603" spans="1:8" x14ac:dyDescent="0.25">
      <c r="A603" s="88" t="s">
        <v>16</v>
      </c>
      <c r="B603" s="89" t="s">
        <v>17</v>
      </c>
      <c r="C603" s="133">
        <v>2000</v>
      </c>
      <c r="D603" s="133">
        <v>0</v>
      </c>
      <c r="E603" s="133">
        <v>1500</v>
      </c>
      <c r="F603" s="133">
        <v>0</v>
      </c>
      <c r="G603" s="133">
        <v>270</v>
      </c>
      <c r="H603" s="133">
        <v>0</v>
      </c>
    </row>
    <row r="604" spans="1:8" x14ac:dyDescent="0.25">
      <c r="A604" s="88" t="s">
        <v>18</v>
      </c>
      <c r="B604" s="89" t="s">
        <v>19</v>
      </c>
      <c r="C604" s="133">
        <v>60000</v>
      </c>
      <c r="D604" s="133">
        <v>0</v>
      </c>
      <c r="E604" s="133">
        <v>60000</v>
      </c>
      <c r="F604" s="133">
        <v>0</v>
      </c>
      <c r="G604" s="133">
        <v>0</v>
      </c>
      <c r="H604" s="133">
        <v>0</v>
      </c>
    </row>
    <row r="605" spans="1:8" ht="33.75" x14ac:dyDescent="0.25">
      <c r="A605" s="86" t="s">
        <v>531</v>
      </c>
      <c r="B605" s="90" t="s">
        <v>370</v>
      </c>
      <c r="C605" s="132">
        <v>2098625</v>
      </c>
      <c r="D605" s="132">
        <v>0</v>
      </c>
      <c r="E605" s="132">
        <v>1646540</v>
      </c>
      <c r="F605" s="132">
        <v>0</v>
      </c>
      <c r="G605" s="132">
        <v>1417024.43</v>
      </c>
      <c r="H605" s="132">
        <v>0</v>
      </c>
    </row>
    <row r="606" spans="1:8" x14ac:dyDescent="0.25">
      <c r="A606" s="134"/>
      <c r="B606" s="135" t="s">
        <v>725</v>
      </c>
      <c r="C606" s="136">
        <v>156</v>
      </c>
      <c r="D606" s="136">
        <v>0</v>
      </c>
      <c r="E606" s="136">
        <v>156</v>
      </c>
      <c r="F606" s="136">
        <v>0</v>
      </c>
      <c r="G606" s="136">
        <v>156</v>
      </c>
      <c r="H606" s="136">
        <v>0</v>
      </c>
    </row>
    <row r="607" spans="1:8" x14ac:dyDescent="0.25">
      <c r="A607" s="88" t="s">
        <v>2</v>
      </c>
      <c r="B607" s="89" t="s">
        <v>3</v>
      </c>
      <c r="C607" s="133">
        <v>2086625</v>
      </c>
      <c r="D607" s="133">
        <v>0</v>
      </c>
      <c r="E607" s="133">
        <v>1634540</v>
      </c>
      <c r="F607" s="133">
        <v>0</v>
      </c>
      <c r="G607" s="133">
        <v>1417024.43</v>
      </c>
      <c r="H607" s="133">
        <v>0</v>
      </c>
    </row>
    <row r="608" spans="1:8" x14ac:dyDescent="0.25">
      <c r="A608" s="88" t="s">
        <v>4</v>
      </c>
      <c r="B608" s="89" t="s">
        <v>5</v>
      </c>
      <c r="C608" s="133">
        <v>1444420</v>
      </c>
      <c r="D608" s="133">
        <v>0</v>
      </c>
      <c r="E608" s="133">
        <v>1080815</v>
      </c>
      <c r="F608" s="133">
        <v>0</v>
      </c>
      <c r="G608" s="133">
        <v>1067427.8899999999</v>
      </c>
      <c r="H608" s="133">
        <v>0</v>
      </c>
    </row>
    <row r="609" spans="1:8" x14ac:dyDescent="0.25">
      <c r="A609" s="88" t="s">
        <v>6</v>
      </c>
      <c r="B609" s="89" t="s">
        <v>7</v>
      </c>
      <c r="C609" s="133">
        <v>642205</v>
      </c>
      <c r="D609" s="133">
        <v>0</v>
      </c>
      <c r="E609" s="133">
        <v>553725</v>
      </c>
      <c r="F609" s="133">
        <v>0</v>
      </c>
      <c r="G609" s="133">
        <v>349596.54</v>
      </c>
      <c r="H609" s="133">
        <v>0</v>
      </c>
    </row>
    <row r="610" spans="1:8" x14ac:dyDescent="0.25">
      <c r="A610" s="88" t="s">
        <v>18</v>
      </c>
      <c r="B610" s="89" t="s">
        <v>19</v>
      </c>
      <c r="C610" s="133">
        <v>12000</v>
      </c>
      <c r="D610" s="133">
        <v>0</v>
      </c>
      <c r="E610" s="133">
        <v>12000</v>
      </c>
      <c r="F610" s="133">
        <v>0</v>
      </c>
      <c r="G610" s="133">
        <v>0</v>
      </c>
      <c r="H610" s="133">
        <v>0</v>
      </c>
    </row>
    <row r="611" spans="1:8" ht="22.5" x14ac:dyDescent="0.25">
      <c r="A611" s="86" t="s">
        <v>532</v>
      </c>
      <c r="B611" s="90" t="s">
        <v>369</v>
      </c>
      <c r="C611" s="132">
        <v>712108</v>
      </c>
      <c r="D611" s="132">
        <v>0</v>
      </c>
      <c r="E611" s="132">
        <v>536742</v>
      </c>
      <c r="F611" s="132">
        <v>0</v>
      </c>
      <c r="G611" s="132">
        <v>505280.02</v>
      </c>
      <c r="H611" s="132">
        <v>0</v>
      </c>
    </row>
    <row r="612" spans="1:8" x14ac:dyDescent="0.25">
      <c r="A612" s="134"/>
      <c r="B612" s="135" t="s">
        <v>725</v>
      </c>
      <c r="C612" s="136">
        <v>29</v>
      </c>
      <c r="D612" s="136">
        <v>0</v>
      </c>
      <c r="E612" s="136">
        <v>29</v>
      </c>
      <c r="F612" s="136">
        <v>0</v>
      </c>
      <c r="G612" s="136">
        <v>29</v>
      </c>
      <c r="H612" s="136">
        <v>0</v>
      </c>
    </row>
    <row r="613" spans="1:8" x14ac:dyDescent="0.25">
      <c r="A613" s="88" t="s">
        <v>2</v>
      </c>
      <c r="B613" s="89" t="s">
        <v>3</v>
      </c>
      <c r="C613" s="133">
        <v>701408</v>
      </c>
      <c r="D613" s="133">
        <v>0</v>
      </c>
      <c r="E613" s="133">
        <v>526042</v>
      </c>
      <c r="F613" s="133">
        <v>0</v>
      </c>
      <c r="G613" s="133">
        <v>495708.02</v>
      </c>
      <c r="H613" s="133">
        <v>0</v>
      </c>
    </row>
    <row r="614" spans="1:8" x14ac:dyDescent="0.25">
      <c r="A614" s="88" t="s">
        <v>4</v>
      </c>
      <c r="B614" s="89" t="s">
        <v>5</v>
      </c>
      <c r="C614" s="133">
        <v>467520</v>
      </c>
      <c r="D614" s="133">
        <v>0</v>
      </c>
      <c r="E614" s="133">
        <v>350640</v>
      </c>
      <c r="F614" s="133">
        <v>0</v>
      </c>
      <c r="G614" s="133">
        <v>349128.28</v>
      </c>
      <c r="H614" s="133">
        <v>0</v>
      </c>
    </row>
    <row r="615" spans="1:8" x14ac:dyDescent="0.25">
      <c r="A615" s="88" t="s">
        <v>6</v>
      </c>
      <c r="B615" s="89" t="s">
        <v>7</v>
      </c>
      <c r="C615" s="133">
        <v>229788</v>
      </c>
      <c r="D615" s="133">
        <v>0</v>
      </c>
      <c r="E615" s="133">
        <v>171302</v>
      </c>
      <c r="F615" s="133">
        <v>0</v>
      </c>
      <c r="G615" s="133">
        <v>146579.74</v>
      </c>
      <c r="H615" s="133">
        <v>0</v>
      </c>
    </row>
    <row r="616" spans="1:8" x14ac:dyDescent="0.25">
      <c r="A616" s="88" t="s">
        <v>16</v>
      </c>
      <c r="B616" s="89" t="s">
        <v>17</v>
      </c>
      <c r="C616" s="133">
        <v>4100</v>
      </c>
      <c r="D616" s="133">
        <v>0</v>
      </c>
      <c r="E616" s="133">
        <v>4100</v>
      </c>
      <c r="F616" s="133">
        <v>0</v>
      </c>
      <c r="G616" s="133">
        <v>0</v>
      </c>
      <c r="H616" s="133">
        <v>0</v>
      </c>
    </row>
    <row r="617" spans="1:8" x14ac:dyDescent="0.25">
      <c r="A617" s="88" t="s">
        <v>18</v>
      </c>
      <c r="B617" s="89" t="s">
        <v>19</v>
      </c>
      <c r="C617" s="133">
        <v>10700</v>
      </c>
      <c r="D617" s="133">
        <v>0</v>
      </c>
      <c r="E617" s="133">
        <v>10700</v>
      </c>
      <c r="F617" s="133">
        <v>0</v>
      </c>
      <c r="G617" s="133">
        <v>9572</v>
      </c>
      <c r="H617" s="133">
        <v>0</v>
      </c>
    </row>
    <row r="618" spans="1:8" ht="22.5" x14ac:dyDescent="0.25">
      <c r="A618" s="86" t="s">
        <v>533</v>
      </c>
      <c r="B618" s="90" t="s">
        <v>368</v>
      </c>
      <c r="C618" s="132">
        <v>670100</v>
      </c>
      <c r="D618" s="132">
        <v>0</v>
      </c>
      <c r="E618" s="132">
        <v>524000</v>
      </c>
      <c r="F618" s="132">
        <v>0</v>
      </c>
      <c r="G618" s="132">
        <v>454652.12</v>
      </c>
      <c r="H618" s="132">
        <v>0</v>
      </c>
    </row>
    <row r="619" spans="1:8" x14ac:dyDescent="0.25">
      <c r="A619" s="134"/>
      <c r="B619" s="135" t="s">
        <v>725</v>
      </c>
      <c r="C619" s="136">
        <v>80</v>
      </c>
      <c r="D619" s="136">
        <v>0</v>
      </c>
      <c r="E619" s="136">
        <v>80</v>
      </c>
      <c r="F619" s="136">
        <v>0</v>
      </c>
      <c r="G619" s="136">
        <v>80</v>
      </c>
      <c r="H619" s="136">
        <v>0</v>
      </c>
    </row>
    <row r="620" spans="1:8" x14ac:dyDescent="0.25">
      <c r="A620" s="88" t="s">
        <v>2</v>
      </c>
      <c r="B620" s="89" t="s">
        <v>3</v>
      </c>
      <c r="C620" s="133">
        <v>667500</v>
      </c>
      <c r="D620" s="133">
        <v>0</v>
      </c>
      <c r="E620" s="133">
        <v>521400</v>
      </c>
      <c r="F620" s="133">
        <v>0</v>
      </c>
      <c r="G620" s="133">
        <v>454652.12</v>
      </c>
      <c r="H620" s="133">
        <v>0</v>
      </c>
    </row>
    <row r="621" spans="1:8" x14ac:dyDescent="0.25">
      <c r="A621" s="88" t="s">
        <v>4</v>
      </c>
      <c r="B621" s="89" t="s">
        <v>5</v>
      </c>
      <c r="C621" s="133">
        <v>564000</v>
      </c>
      <c r="D621" s="133">
        <v>0</v>
      </c>
      <c r="E621" s="133">
        <v>423000</v>
      </c>
      <c r="F621" s="133">
        <v>0</v>
      </c>
      <c r="G621" s="133">
        <v>409684.59</v>
      </c>
      <c r="H621" s="133">
        <v>0</v>
      </c>
    </row>
    <row r="622" spans="1:8" x14ac:dyDescent="0.25">
      <c r="A622" s="88" t="s">
        <v>6</v>
      </c>
      <c r="B622" s="89" t="s">
        <v>7</v>
      </c>
      <c r="C622" s="133">
        <v>103500</v>
      </c>
      <c r="D622" s="133">
        <v>0</v>
      </c>
      <c r="E622" s="133">
        <v>98400</v>
      </c>
      <c r="F622" s="133">
        <v>0</v>
      </c>
      <c r="G622" s="133">
        <v>44967.53</v>
      </c>
      <c r="H622" s="133">
        <v>0</v>
      </c>
    </row>
    <row r="623" spans="1:8" x14ac:dyDescent="0.25">
      <c r="A623" s="88" t="s">
        <v>18</v>
      </c>
      <c r="B623" s="89" t="s">
        <v>19</v>
      </c>
      <c r="C623" s="133">
        <v>2600</v>
      </c>
      <c r="D623" s="133">
        <v>0</v>
      </c>
      <c r="E623" s="133">
        <v>2600</v>
      </c>
      <c r="F623" s="133">
        <v>0</v>
      </c>
      <c r="G623" s="133">
        <v>0</v>
      </c>
      <c r="H623" s="133">
        <v>0</v>
      </c>
    </row>
    <row r="624" spans="1:8" ht="22.5" x14ac:dyDescent="0.25">
      <c r="A624" s="86" t="s">
        <v>534</v>
      </c>
      <c r="B624" s="90" t="s">
        <v>230</v>
      </c>
      <c r="C624" s="132">
        <v>134740</v>
      </c>
      <c r="D624" s="132">
        <v>0</v>
      </c>
      <c r="E624" s="132">
        <v>98865</v>
      </c>
      <c r="F624" s="132">
        <v>0</v>
      </c>
      <c r="G624" s="132">
        <v>95154.02</v>
      </c>
      <c r="H624" s="132">
        <v>0</v>
      </c>
    </row>
    <row r="625" spans="1:8" x14ac:dyDescent="0.25">
      <c r="A625" s="134"/>
      <c r="B625" s="135" t="s">
        <v>725</v>
      </c>
      <c r="C625" s="136">
        <v>12</v>
      </c>
      <c r="D625" s="136">
        <v>0</v>
      </c>
      <c r="E625" s="136">
        <v>12</v>
      </c>
      <c r="F625" s="136">
        <v>0</v>
      </c>
      <c r="G625" s="136">
        <v>12</v>
      </c>
      <c r="H625" s="136">
        <v>0</v>
      </c>
    </row>
    <row r="626" spans="1:8" x14ac:dyDescent="0.25">
      <c r="A626" s="88" t="s">
        <v>2</v>
      </c>
      <c r="B626" s="89" t="s">
        <v>3</v>
      </c>
      <c r="C626" s="133">
        <v>134740</v>
      </c>
      <c r="D626" s="133">
        <v>0</v>
      </c>
      <c r="E626" s="133">
        <v>98865</v>
      </c>
      <c r="F626" s="133">
        <v>0</v>
      </c>
      <c r="G626" s="133">
        <v>95154.02</v>
      </c>
      <c r="H626" s="133">
        <v>0</v>
      </c>
    </row>
    <row r="627" spans="1:8" x14ac:dyDescent="0.25">
      <c r="A627" s="88" t="s">
        <v>4</v>
      </c>
      <c r="B627" s="89" t="s">
        <v>5</v>
      </c>
      <c r="C627" s="133">
        <v>87240</v>
      </c>
      <c r="D627" s="133">
        <v>0</v>
      </c>
      <c r="E627" s="133">
        <v>65430</v>
      </c>
      <c r="F627" s="133">
        <v>0</v>
      </c>
      <c r="G627" s="133">
        <v>64626.48</v>
      </c>
      <c r="H627" s="133">
        <v>0</v>
      </c>
    </row>
    <row r="628" spans="1:8" x14ac:dyDescent="0.25">
      <c r="A628" s="88" t="s">
        <v>6</v>
      </c>
      <c r="B628" s="89" t="s">
        <v>7</v>
      </c>
      <c r="C628" s="133">
        <v>47000</v>
      </c>
      <c r="D628" s="133">
        <v>0</v>
      </c>
      <c r="E628" s="133">
        <v>32935</v>
      </c>
      <c r="F628" s="133">
        <v>0</v>
      </c>
      <c r="G628" s="133">
        <v>30216.74</v>
      </c>
      <c r="H628" s="133">
        <v>0</v>
      </c>
    </row>
    <row r="629" spans="1:8" x14ac:dyDescent="0.25">
      <c r="A629" s="88" t="s">
        <v>16</v>
      </c>
      <c r="B629" s="89" t="s">
        <v>17</v>
      </c>
      <c r="C629" s="133">
        <v>500</v>
      </c>
      <c r="D629" s="133">
        <v>0</v>
      </c>
      <c r="E629" s="133">
        <v>500</v>
      </c>
      <c r="F629" s="133">
        <v>0</v>
      </c>
      <c r="G629" s="133">
        <v>310.8</v>
      </c>
      <c r="H629" s="133">
        <v>0</v>
      </c>
    </row>
    <row r="630" spans="1:8" ht="22.5" x14ac:dyDescent="0.25">
      <c r="A630" s="86" t="s">
        <v>535</v>
      </c>
      <c r="B630" s="90" t="s">
        <v>415</v>
      </c>
      <c r="C630" s="132">
        <v>500000</v>
      </c>
      <c r="D630" s="132">
        <v>0</v>
      </c>
      <c r="E630" s="132">
        <v>200000</v>
      </c>
      <c r="F630" s="132">
        <v>0</v>
      </c>
      <c r="G630" s="132">
        <v>85313.24</v>
      </c>
      <c r="H630" s="132">
        <v>0</v>
      </c>
    </row>
    <row r="631" spans="1:8" x14ac:dyDescent="0.25">
      <c r="A631" s="88" t="s">
        <v>18</v>
      </c>
      <c r="B631" s="89" t="s">
        <v>19</v>
      </c>
      <c r="C631" s="133">
        <v>500000</v>
      </c>
      <c r="D631" s="133">
        <v>0</v>
      </c>
      <c r="E631" s="133">
        <v>200000</v>
      </c>
      <c r="F631" s="133">
        <v>0</v>
      </c>
      <c r="G631" s="133">
        <v>85313.24</v>
      </c>
      <c r="H631" s="133">
        <v>0</v>
      </c>
    </row>
    <row r="632" spans="1:8" ht="22.5" x14ac:dyDescent="0.25">
      <c r="A632" s="86" t="s">
        <v>536</v>
      </c>
      <c r="B632" s="90" t="s">
        <v>471</v>
      </c>
      <c r="C632" s="132">
        <v>4080160</v>
      </c>
      <c r="D632" s="132">
        <v>0</v>
      </c>
      <c r="E632" s="132">
        <v>3097620</v>
      </c>
      <c r="F632" s="132">
        <v>0</v>
      </c>
      <c r="G632" s="132">
        <v>2350750.7799999998</v>
      </c>
      <c r="H632" s="132">
        <v>0</v>
      </c>
    </row>
    <row r="633" spans="1:8" x14ac:dyDescent="0.25">
      <c r="A633" s="134"/>
      <c r="B633" s="135" t="s">
        <v>725</v>
      </c>
      <c r="C633" s="136">
        <v>15</v>
      </c>
      <c r="D633" s="136">
        <v>0</v>
      </c>
      <c r="E633" s="136">
        <v>15</v>
      </c>
      <c r="F633" s="136">
        <v>0</v>
      </c>
      <c r="G633" s="136">
        <v>15</v>
      </c>
      <c r="H633" s="136">
        <v>0</v>
      </c>
    </row>
    <row r="634" spans="1:8" x14ac:dyDescent="0.25">
      <c r="A634" s="88" t="s">
        <v>2</v>
      </c>
      <c r="B634" s="89" t="s">
        <v>3</v>
      </c>
      <c r="C634" s="133">
        <v>4065160</v>
      </c>
      <c r="D634" s="133">
        <v>0</v>
      </c>
      <c r="E634" s="133">
        <v>3082620</v>
      </c>
      <c r="F634" s="133">
        <v>0</v>
      </c>
      <c r="G634" s="133">
        <v>2350750.7799999998</v>
      </c>
      <c r="H634" s="133">
        <v>0</v>
      </c>
    </row>
    <row r="635" spans="1:8" x14ac:dyDescent="0.25">
      <c r="A635" s="88" t="s">
        <v>4</v>
      </c>
      <c r="B635" s="89" t="s">
        <v>5</v>
      </c>
      <c r="C635" s="133">
        <v>294035</v>
      </c>
      <c r="D635" s="133">
        <v>0</v>
      </c>
      <c r="E635" s="133">
        <v>222610</v>
      </c>
      <c r="F635" s="133">
        <v>0</v>
      </c>
      <c r="G635" s="133">
        <v>217350</v>
      </c>
      <c r="H635" s="133">
        <v>0</v>
      </c>
    </row>
    <row r="636" spans="1:8" x14ac:dyDescent="0.25">
      <c r="A636" s="88" t="s">
        <v>6</v>
      </c>
      <c r="B636" s="89" t="s">
        <v>7</v>
      </c>
      <c r="C636" s="133">
        <v>204100</v>
      </c>
      <c r="D636" s="133">
        <v>0</v>
      </c>
      <c r="E636" s="133">
        <v>143475</v>
      </c>
      <c r="F636" s="133">
        <v>0</v>
      </c>
      <c r="G636" s="133">
        <v>106665.9</v>
      </c>
      <c r="H636" s="133">
        <v>0</v>
      </c>
    </row>
    <row r="637" spans="1:8" x14ac:dyDescent="0.25">
      <c r="A637" s="88" t="s">
        <v>10</v>
      </c>
      <c r="B637" s="89" t="s">
        <v>11</v>
      </c>
      <c r="C637" s="133">
        <v>2906660</v>
      </c>
      <c r="D637" s="133">
        <v>0</v>
      </c>
      <c r="E637" s="133">
        <v>2137400</v>
      </c>
      <c r="F637" s="133">
        <v>0</v>
      </c>
      <c r="G637" s="133">
        <v>1653618.46</v>
      </c>
      <c r="H637" s="133">
        <v>0</v>
      </c>
    </row>
    <row r="638" spans="1:8" x14ac:dyDescent="0.25">
      <c r="A638" s="88" t="s">
        <v>14</v>
      </c>
      <c r="B638" s="89" t="s">
        <v>15</v>
      </c>
      <c r="C638" s="133">
        <v>189115</v>
      </c>
      <c r="D638" s="133">
        <v>0</v>
      </c>
      <c r="E638" s="133">
        <v>144115</v>
      </c>
      <c r="F638" s="133">
        <v>0</v>
      </c>
      <c r="G638" s="133">
        <v>144026.57</v>
      </c>
      <c r="H638" s="133">
        <v>0</v>
      </c>
    </row>
    <row r="639" spans="1:8" x14ac:dyDescent="0.25">
      <c r="A639" s="88" t="s">
        <v>16</v>
      </c>
      <c r="B639" s="89" t="s">
        <v>17</v>
      </c>
      <c r="C639" s="133">
        <v>471250</v>
      </c>
      <c r="D639" s="133">
        <v>0</v>
      </c>
      <c r="E639" s="133">
        <v>435020</v>
      </c>
      <c r="F639" s="133">
        <v>0</v>
      </c>
      <c r="G639" s="133">
        <v>229089.85</v>
      </c>
      <c r="H639" s="133">
        <v>0</v>
      </c>
    </row>
    <row r="640" spans="1:8" x14ac:dyDescent="0.25">
      <c r="A640" s="88" t="s">
        <v>18</v>
      </c>
      <c r="B640" s="89" t="s">
        <v>19</v>
      </c>
      <c r="C640" s="133">
        <v>15000</v>
      </c>
      <c r="D640" s="133">
        <v>0</v>
      </c>
      <c r="E640" s="133">
        <v>15000</v>
      </c>
      <c r="F640" s="133">
        <v>0</v>
      </c>
      <c r="G640" s="133">
        <v>0</v>
      </c>
      <c r="H640" s="133">
        <v>0</v>
      </c>
    </row>
    <row r="641" spans="1:8" x14ac:dyDescent="0.25">
      <c r="A641" s="86" t="s">
        <v>537</v>
      </c>
      <c r="B641" s="90" t="s">
        <v>472</v>
      </c>
      <c r="C641" s="132">
        <v>439200</v>
      </c>
      <c r="D641" s="132">
        <v>0</v>
      </c>
      <c r="E641" s="132">
        <v>342850</v>
      </c>
      <c r="F641" s="132">
        <v>0</v>
      </c>
      <c r="G641" s="132">
        <v>302499.82</v>
      </c>
      <c r="H641" s="132">
        <v>0</v>
      </c>
    </row>
    <row r="642" spans="1:8" x14ac:dyDescent="0.25">
      <c r="A642" s="134"/>
      <c r="B642" s="135" t="s">
        <v>725</v>
      </c>
      <c r="C642" s="136">
        <v>15</v>
      </c>
      <c r="D642" s="136">
        <v>0</v>
      </c>
      <c r="E642" s="136">
        <v>15</v>
      </c>
      <c r="F642" s="136">
        <v>0</v>
      </c>
      <c r="G642" s="136">
        <v>15</v>
      </c>
      <c r="H642" s="136">
        <v>0</v>
      </c>
    </row>
    <row r="643" spans="1:8" x14ac:dyDescent="0.25">
      <c r="A643" s="88" t="s">
        <v>2</v>
      </c>
      <c r="B643" s="89" t="s">
        <v>3</v>
      </c>
      <c r="C643" s="133">
        <v>424200</v>
      </c>
      <c r="D643" s="133">
        <v>0</v>
      </c>
      <c r="E643" s="133">
        <v>327850</v>
      </c>
      <c r="F643" s="133">
        <v>0</v>
      </c>
      <c r="G643" s="133">
        <v>302499.82</v>
      </c>
      <c r="H643" s="133">
        <v>0</v>
      </c>
    </row>
    <row r="644" spans="1:8" x14ac:dyDescent="0.25">
      <c r="A644" s="88" t="s">
        <v>4</v>
      </c>
      <c r="B644" s="89" t="s">
        <v>5</v>
      </c>
      <c r="C644" s="133">
        <v>294035</v>
      </c>
      <c r="D644" s="133">
        <v>0</v>
      </c>
      <c r="E644" s="133">
        <v>222610</v>
      </c>
      <c r="F644" s="133">
        <v>0</v>
      </c>
      <c r="G644" s="133">
        <v>217350</v>
      </c>
      <c r="H644" s="133">
        <v>0</v>
      </c>
    </row>
    <row r="645" spans="1:8" x14ac:dyDescent="0.25">
      <c r="A645" s="88" t="s">
        <v>6</v>
      </c>
      <c r="B645" s="89" t="s">
        <v>7</v>
      </c>
      <c r="C645" s="133">
        <v>119300</v>
      </c>
      <c r="D645" s="133">
        <v>0</v>
      </c>
      <c r="E645" s="133">
        <v>94875</v>
      </c>
      <c r="F645" s="133">
        <v>0</v>
      </c>
      <c r="G645" s="133">
        <v>76695.899999999994</v>
      </c>
      <c r="H645" s="133">
        <v>0</v>
      </c>
    </row>
    <row r="646" spans="1:8" x14ac:dyDescent="0.25">
      <c r="A646" s="88" t="s">
        <v>14</v>
      </c>
      <c r="B646" s="89" t="s">
        <v>15</v>
      </c>
      <c r="C646" s="133">
        <v>8365</v>
      </c>
      <c r="D646" s="133">
        <v>0</v>
      </c>
      <c r="E646" s="133">
        <v>8365</v>
      </c>
      <c r="F646" s="133">
        <v>0</v>
      </c>
      <c r="G646" s="133">
        <v>8364.07</v>
      </c>
      <c r="H646" s="133">
        <v>0</v>
      </c>
    </row>
    <row r="647" spans="1:8" x14ac:dyDescent="0.25">
      <c r="A647" s="88" t="s">
        <v>16</v>
      </c>
      <c r="B647" s="89" t="s">
        <v>17</v>
      </c>
      <c r="C647" s="133">
        <v>2500</v>
      </c>
      <c r="D647" s="133">
        <v>0</v>
      </c>
      <c r="E647" s="133">
        <v>2000</v>
      </c>
      <c r="F647" s="133">
        <v>0</v>
      </c>
      <c r="G647" s="133">
        <v>89.85</v>
      </c>
      <c r="H647" s="133">
        <v>0</v>
      </c>
    </row>
    <row r="648" spans="1:8" x14ac:dyDescent="0.25">
      <c r="A648" s="88" t="s">
        <v>18</v>
      </c>
      <c r="B648" s="89" t="s">
        <v>19</v>
      </c>
      <c r="C648" s="133">
        <v>15000</v>
      </c>
      <c r="D648" s="133">
        <v>0</v>
      </c>
      <c r="E648" s="133">
        <v>15000</v>
      </c>
      <c r="F648" s="133">
        <v>0</v>
      </c>
      <c r="G648" s="133">
        <v>0</v>
      </c>
      <c r="H648" s="133">
        <v>0</v>
      </c>
    </row>
    <row r="649" spans="1:8" x14ac:dyDescent="0.25">
      <c r="A649" s="86" t="s">
        <v>538</v>
      </c>
      <c r="B649" s="90" t="s">
        <v>229</v>
      </c>
      <c r="C649" s="132">
        <v>3640960</v>
      </c>
      <c r="D649" s="132">
        <v>0</v>
      </c>
      <c r="E649" s="132">
        <v>2754770</v>
      </c>
      <c r="F649" s="132">
        <v>0</v>
      </c>
      <c r="G649" s="132">
        <v>2048250.96</v>
      </c>
      <c r="H649" s="132">
        <v>0</v>
      </c>
    </row>
    <row r="650" spans="1:8" x14ac:dyDescent="0.25">
      <c r="A650" s="88" t="s">
        <v>2</v>
      </c>
      <c r="B650" s="89" t="s">
        <v>3</v>
      </c>
      <c r="C650" s="133">
        <v>3640960</v>
      </c>
      <c r="D650" s="133">
        <v>0</v>
      </c>
      <c r="E650" s="133">
        <v>2754770</v>
      </c>
      <c r="F650" s="133">
        <v>0</v>
      </c>
      <c r="G650" s="133">
        <v>2048250.96</v>
      </c>
      <c r="H650" s="133">
        <v>0</v>
      </c>
    </row>
    <row r="651" spans="1:8" x14ac:dyDescent="0.25">
      <c r="A651" s="88" t="s">
        <v>6</v>
      </c>
      <c r="B651" s="89" t="s">
        <v>7</v>
      </c>
      <c r="C651" s="133">
        <v>84800</v>
      </c>
      <c r="D651" s="133">
        <v>0</v>
      </c>
      <c r="E651" s="133">
        <v>48600</v>
      </c>
      <c r="F651" s="133">
        <v>0</v>
      </c>
      <c r="G651" s="133">
        <v>29970</v>
      </c>
      <c r="H651" s="133">
        <v>0</v>
      </c>
    </row>
    <row r="652" spans="1:8" x14ac:dyDescent="0.25">
      <c r="A652" s="88" t="s">
        <v>10</v>
      </c>
      <c r="B652" s="89" t="s">
        <v>11</v>
      </c>
      <c r="C652" s="133">
        <v>2906660</v>
      </c>
      <c r="D652" s="133">
        <v>0</v>
      </c>
      <c r="E652" s="133">
        <v>2137400</v>
      </c>
      <c r="F652" s="133">
        <v>0</v>
      </c>
      <c r="G652" s="133">
        <v>1653618.46</v>
      </c>
      <c r="H652" s="133">
        <v>0</v>
      </c>
    </row>
    <row r="653" spans="1:8" x14ac:dyDescent="0.25">
      <c r="A653" s="88" t="s">
        <v>14</v>
      </c>
      <c r="B653" s="89" t="s">
        <v>15</v>
      </c>
      <c r="C653" s="133">
        <v>180750</v>
      </c>
      <c r="D653" s="133">
        <v>0</v>
      </c>
      <c r="E653" s="133">
        <v>135750</v>
      </c>
      <c r="F653" s="133">
        <v>0</v>
      </c>
      <c r="G653" s="133">
        <v>135662.5</v>
      </c>
      <c r="H653" s="133">
        <v>0</v>
      </c>
    </row>
    <row r="654" spans="1:8" x14ac:dyDescent="0.25">
      <c r="A654" s="88" t="s">
        <v>16</v>
      </c>
      <c r="B654" s="89" t="s">
        <v>17</v>
      </c>
      <c r="C654" s="133">
        <v>468750</v>
      </c>
      <c r="D654" s="133">
        <v>0</v>
      </c>
      <c r="E654" s="133">
        <v>433020</v>
      </c>
      <c r="F654" s="133">
        <v>0</v>
      </c>
      <c r="G654" s="133">
        <v>229000</v>
      </c>
      <c r="H654" s="133">
        <v>0</v>
      </c>
    </row>
    <row r="655" spans="1:8" x14ac:dyDescent="0.25">
      <c r="A655" s="86" t="s">
        <v>539</v>
      </c>
      <c r="B655" s="90" t="s">
        <v>228</v>
      </c>
      <c r="C655" s="132">
        <v>2185000</v>
      </c>
      <c r="D655" s="132">
        <v>0</v>
      </c>
      <c r="E655" s="132">
        <v>1500000</v>
      </c>
      <c r="F655" s="132">
        <v>0</v>
      </c>
      <c r="G655" s="132">
        <v>1229022.46</v>
      </c>
      <c r="H655" s="132">
        <v>0</v>
      </c>
    </row>
    <row r="656" spans="1:8" x14ac:dyDescent="0.25">
      <c r="A656" s="88" t="s">
        <v>2</v>
      </c>
      <c r="B656" s="89" t="s">
        <v>3</v>
      </c>
      <c r="C656" s="133">
        <v>2185000</v>
      </c>
      <c r="D656" s="133">
        <v>0</v>
      </c>
      <c r="E656" s="133">
        <v>1500000</v>
      </c>
      <c r="F656" s="133">
        <v>0</v>
      </c>
      <c r="G656" s="133">
        <v>1229022.46</v>
      </c>
      <c r="H656" s="133">
        <v>0</v>
      </c>
    </row>
    <row r="657" spans="1:8" x14ac:dyDescent="0.25">
      <c r="A657" s="88" t="s">
        <v>6</v>
      </c>
      <c r="B657" s="89" t="s">
        <v>7</v>
      </c>
      <c r="C657" s="133">
        <v>20000</v>
      </c>
      <c r="D657" s="133">
        <v>0</v>
      </c>
      <c r="E657" s="133">
        <v>0</v>
      </c>
      <c r="F657" s="133">
        <v>0</v>
      </c>
      <c r="G657" s="133">
        <v>0</v>
      </c>
      <c r="H657" s="133">
        <v>0</v>
      </c>
    </row>
    <row r="658" spans="1:8" x14ac:dyDescent="0.25">
      <c r="A658" s="88" t="s">
        <v>10</v>
      </c>
      <c r="B658" s="89" t="s">
        <v>11</v>
      </c>
      <c r="C658" s="133">
        <v>2165000</v>
      </c>
      <c r="D658" s="133">
        <v>0</v>
      </c>
      <c r="E658" s="133">
        <v>1500000</v>
      </c>
      <c r="F658" s="133">
        <v>0</v>
      </c>
      <c r="G658" s="133">
        <v>1229022.46</v>
      </c>
      <c r="H658" s="133">
        <v>0</v>
      </c>
    </row>
    <row r="659" spans="1:8" ht="56.25" x14ac:dyDescent="0.25">
      <c r="A659" s="86" t="s">
        <v>540</v>
      </c>
      <c r="B659" s="90" t="s">
        <v>227</v>
      </c>
      <c r="C659" s="132">
        <v>268750</v>
      </c>
      <c r="D659" s="132">
        <v>0</v>
      </c>
      <c r="E659" s="132">
        <v>233020</v>
      </c>
      <c r="F659" s="132">
        <v>0</v>
      </c>
      <c r="G659" s="132">
        <v>229000</v>
      </c>
      <c r="H659" s="132">
        <v>0</v>
      </c>
    </row>
    <row r="660" spans="1:8" x14ac:dyDescent="0.25">
      <c r="A660" s="88" t="s">
        <v>2</v>
      </c>
      <c r="B660" s="89" t="s">
        <v>3</v>
      </c>
      <c r="C660" s="133">
        <v>268750</v>
      </c>
      <c r="D660" s="133">
        <v>0</v>
      </c>
      <c r="E660" s="133">
        <v>233020</v>
      </c>
      <c r="F660" s="133">
        <v>0</v>
      </c>
      <c r="G660" s="133">
        <v>229000</v>
      </c>
      <c r="H660" s="133">
        <v>0</v>
      </c>
    </row>
    <row r="661" spans="1:8" x14ac:dyDescent="0.25">
      <c r="A661" s="88" t="s">
        <v>16</v>
      </c>
      <c r="B661" s="89" t="s">
        <v>17</v>
      </c>
      <c r="C661" s="133">
        <v>268750</v>
      </c>
      <c r="D661" s="133">
        <v>0</v>
      </c>
      <c r="E661" s="133">
        <v>233020</v>
      </c>
      <c r="F661" s="133">
        <v>0</v>
      </c>
      <c r="G661" s="133">
        <v>229000</v>
      </c>
      <c r="H661" s="133">
        <v>0</v>
      </c>
    </row>
    <row r="662" spans="1:8" ht="22.5" x14ac:dyDescent="0.25">
      <c r="A662" s="86" t="s">
        <v>541</v>
      </c>
      <c r="B662" s="90" t="s">
        <v>226</v>
      </c>
      <c r="C662" s="132">
        <v>806460</v>
      </c>
      <c r="D662" s="132">
        <v>0</v>
      </c>
      <c r="E662" s="132">
        <v>686000</v>
      </c>
      <c r="F662" s="132">
        <v>0</v>
      </c>
      <c r="G662" s="132">
        <v>454566</v>
      </c>
      <c r="H662" s="132">
        <v>0</v>
      </c>
    </row>
    <row r="663" spans="1:8" x14ac:dyDescent="0.25">
      <c r="A663" s="88" t="s">
        <v>2</v>
      </c>
      <c r="B663" s="89" t="s">
        <v>3</v>
      </c>
      <c r="C663" s="133">
        <v>806460</v>
      </c>
      <c r="D663" s="133">
        <v>0</v>
      </c>
      <c r="E663" s="133">
        <v>686000</v>
      </c>
      <c r="F663" s="133">
        <v>0</v>
      </c>
      <c r="G663" s="133">
        <v>454566</v>
      </c>
      <c r="H663" s="133">
        <v>0</v>
      </c>
    </row>
    <row r="664" spans="1:8" x14ac:dyDescent="0.25">
      <c r="A664" s="88" t="s">
        <v>6</v>
      </c>
      <c r="B664" s="89" t="s">
        <v>7</v>
      </c>
      <c r="C664" s="133">
        <v>64800</v>
      </c>
      <c r="D664" s="133">
        <v>0</v>
      </c>
      <c r="E664" s="133">
        <v>48600</v>
      </c>
      <c r="F664" s="133">
        <v>0</v>
      </c>
      <c r="G664" s="133">
        <v>29970</v>
      </c>
      <c r="H664" s="133">
        <v>0</v>
      </c>
    </row>
    <row r="665" spans="1:8" x14ac:dyDescent="0.25">
      <c r="A665" s="88" t="s">
        <v>10</v>
      </c>
      <c r="B665" s="89" t="s">
        <v>11</v>
      </c>
      <c r="C665" s="133">
        <v>741660</v>
      </c>
      <c r="D665" s="133">
        <v>0</v>
      </c>
      <c r="E665" s="133">
        <v>637400</v>
      </c>
      <c r="F665" s="133">
        <v>0</v>
      </c>
      <c r="G665" s="133">
        <v>424596</v>
      </c>
      <c r="H665" s="133">
        <v>0</v>
      </c>
    </row>
    <row r="666" spans="1:8" ht="22.5" x14ac:dyDescent="0.25">
      <c r="A666" s="86" t="s">
        <v>542</v>
      </c>
      <c r="B666" s="90" t="s">
        <v>367</v>
      </c>
      <c r="C666" s="132">
        <v>380750</v>
      </c>
      <c r="D666" s="132">
        <v>0</v>
      </c>
      <c r="E666" s="132">
        <v>335750</v>
      </c>
      <c r="F666" s="132">
        <v>0</v>
      </c>
      <c r="G666" s="132">
        <v>135662.5</v>
      </c>
      <c r="H666" s="132">
        <v>0</v>
      </c>
    </row>
    <row r="667" spans="1:8" x14ac:dyDescent="0.25">
      <c r="A667" s="88" t="s">
        <v>2</v>
      </c>
      <c r="B667" s="89" t="s">
        <v>3</v>
      </c>
      <c r="C667" s="133">
        <v>380750</v>
      </c>
      <c r="D667" s="133">
        <v>0</v>
      </c>
      <c r="E667" s="133">
        <v>335750</v>
      </c>
      <c r="F667" s="133">
        <v>0</v>
      </c>
      <c r="G667" s="133">
        <v>135662.5</v>
      </c>
      <c r="H667" s="133">
        <v>0</v>
      </c>
    </row>
    <row r="668" spans="1:8" x14ac:dyDescent="0.25">
      <c r="A668" s="88" t="s">
        <v>14</v>
      </c>
      <c r="B668" s="89" t="s">
        <v>15</v>
      </c>
      <c r="C668" s="133">
        <v>180750</v>
      </c>
      <c r="D668" s="133">
        <v>0</v>
      </c>
      <c r="E668" s="133">
        <v>135750</v>
      </c>
      <c r="F668" s="133">
        <v>0</v>
      </c>
      <c r="G668" s="133">
        <v>135662.5</v>
      </c>
      <c r="H668" s="133">
        <v>0</v>
      </c>
    </row>
    <row r="669" spans="1:8" x14ac:dyDescent="0.25">
      <c r="A669" s="88" t="s">
        <v>16</v>
      </c>
      <c r="B669" s="89" t="s">
        <v>17</v>
      </c>
      <c r="C669" s="133">
        <v>200000</v>
      </c>
      <c r="D669" s="133">
        <v>0</v>
      </c>
      <c r="E669" s="133">
        <v>200000</v>
      </c>
      <c r="F669" s="133">
        <v>0</v>
      </c>
      <c r="G669" s="133">
        <v>0</v>
      </c>
      <c r="H669" s="133">
        <v>0</v>
      </c>
    </row>
    <row r="670" spans="1:8" ht="22.5" x14ac:dyDescent="0.25">
      <c r="A670" s="86" t="s">
        <v>543</v>
      </c>
      <c r="B670" s="90" t="s">
        <v>319</v>
      </c>
      <c r="C670" s="132">
        <v>2059100</v>
      </c>
      <c r="D670" s="132">
        <v>0</v>
      </c>
      <c r="E670" s="132">
        <v>1545882</v>
      </c>
      <c r="F670" s="132">
        <v>0</v>
      </c>
      <c r="G670" s="132">
        <v>1479422.17</v>
      </c>
      <c r="H670" s="132">
        <v>0</v>
      </c>
    </row>
    <row r="671" spans="1:8" x14ac:dyDescent="0.25">
      <c r="A671" s="134"/>
      <c r="B671" s="135" t="s">
        <v>725</v>
      </c>
      <c r="C671" s="136">
        <v>80</v>
      </c>
      <c r="D671" s="136">
        <v>0</v>
      </c>
      <c r="E671" s="136">
        <v>80</v>
      </c>
      <c r="F671" s="136">
        <v>0</v>
      </c>
      <c r="G671" s="136">
        <v>80</v>
      </c>
      <c r="H671" s="136">
        <v>0</v>
      </c>
    </row>
    <row r="672" spans="1:8" x14ac:dyDescent="0.25">
      <c r="A672" s="88" t="s">
        <v>2</v>
      </c>
      <c r="B672" s="89" t="s">
        <v>3</v>
      </c>
      <c r="C672" s="133">
        <v>1984630</v>
      </c>
      <c r="D672" s="133">
        <v>0</v>
      </c>
      <c r="E672" s="133">
        <v>1471412</v>
      </c>
      <c r="F672" s="133">
        <v>0</v>
      </c>
      <c r="G672" s="133">
        <v>1446791.5</v>
      </c>
      <c r="H672" s="133">
        <v>0</v>
      </c>
    </row>
    <row r="673" spans="1:8" x14ac:dyDescent="0.25">
      <c r="A673" s="88" t="s">
        <v>4</v>
      </c>
      <c r="B673" s="89" t="s">
        <v>5</v>
      </c>
      <c r="C673" s="133">
        <v>1428989</v>
      </c>
      <c r="D673" s="133">
        <v>0</v>
      </c>
      <c r="E673" s="133">
        <v>1069589</v>
      </c>
      <c r="F673" s="133">
        <v>0</v>
      </c>
      <c r="G673" s="133">
        <v>1063664.6599999999</v>
      </c>
      <c r="H673" s="133">
        <v>0</v>
      </c>
    </row>
    <row r="674" spans="1:8" x14ac:dyDescent="0.25">
      <c r="A674" s="88" t="s">
        <v>6</v>
      </c>
      <c r="B674" s="89" t="s">
        <v>7</v>
      </c>
      <c r="C674" s="133">
        <v>532548</v>
      </c>
      <c r="D674" s="133">
        <v>0</v>
      </c>
      <c r="E674" s="133">
        <v>380030</v>
      </c>
      <c r="F674" s="133">
        <v>0</v>
      </c>
      <c r="G674" s="133">
        <v>362704.68</v>
      </c>
      <c r="H674" s="133">
        <v>0</v>
      </c>
    </row>
    <row r="675" spans="1:8" x14ac:dyDescent="0.25">
      <c r="A675" s="88" t="s">
        <v>14</v>
      </c>
      <c r="B675" s="89" t="s">
        <v>15</v>
      </c>
      <c r="C675" s="133">
        <v>21093</v>
      </c>
      <c r="D675" s="133">
        <v>0</v>
      </c>
      <c r="E675" s="133">
        <v>21093</v>
      </c>
      <c r="F675" s="133">
        <v>0</v>
      </c>
      <c r="G675" s="133">
        <v>20206.23</v>
      </c>
      <c r="H675" s="133">
        <v>0</v>
      </c>
    </row>
    <row r="676" spans="1:8" x14ac:dyDescent="0.25">
      <c r="A676" s="88" t="s">
        <v>16</v>
      </c>
      <c r="B676" s="89" t="s">
        <v>17</v>
      </c>
      <c r="C676" s="133">
        <v>2000</v>
      </c>
      <c r="D676" s="133">
        <v>0</v>
      </c>
      <c r="E676" s="133">
        <v>700</v>
      </c>
      <c r="F676" s="133">
        <v>0</v>
      </c>
      <c r="G676" s="133">
        <v>215.93</v>
      </c>
      <c r="H676" s="133">
        <v>0</v>
      </c>
    </row>
    <row r="677" spans="1:8" x14ac:dyDescent="0.25">
      <c r="A677" s="88" t="s">
        <v>18</v>
      </c>
      <c r="B677" s="89" t="s">
        <v>19</v>
      </c>
      <c r="C677" s="133">
        <v>74470</v>
      </c>
      <c r="D677" s="133">
        <v>0</v>
      </c>
      <c r="E677" s="133">
        <v>74470</v>
      </c>
      <c r="F677" s="133">
        <v>0</v>
      </c>
      <c r="G677" s="133">
        <v>32630.67</v>
      </c>
      <c r="H677" s="133">
        <v>0</v>
      </c>
    </row>
    <row r="678" spans="1:8" ht="22.5" x14ac:dyDescent="0.25">
      <c r="A678" s="86" t="s">
        <v>482</v>
      </c>
      <c r="B678" s="90" t="s">
        <v>318</v>
      </c>
      <c r="C678" s="132">
        <v>1820230</v>
      </c>
      <c r="D678" s="132">
        <v>0</v>
      </c>
      <c r="E678" s="132">
        <v>1367717</v>
      </c>
      <c r="F678" s="132">
        <v>0</v>
      </c>
      <c r="G678" s="132">
        <v>1309331.44</v>
      </c>
      <c r="H678" s="132">
        <v>0</v>
      </c>
    </row>
    <row r="679" spans="1:8" x14ac:dyDescent="0.25">
      <c r="A679" s="134"/>
      <c r="B679" s="135" t="s">
        <v>725</v>
      </c>
      <c r="C679" s="136">
        <v>80</v>
      </c>
      <c r="D679" s="136">
        <v>0</v>
      </c>
      <c r="E679" s="136">
        <v>80</v>
      </c>
      <c r="F679" s="136">
        <v>0</v>
      </c>
      <c r="G679" s="136">
        <v>80</v>
      </c>
      <c r="H679" s="136">
        <v>0</v>
      </c>
    </row>
    <row r="680" spans="1:8" x14ac:dyDescent="0.25">
      <c r="A680" s="88" t="s">
        <v>2</v>
      </c>
      <c r="B680" s="89" t="s">
        <v>3</v>
      </c>
      <c r="C680" s="133">
        <v>1745760</v>
      </c>
      <c r="D680" s="133">
        <v>0</v>
      </c>
      <c r="E680" s="133">
        <v>1293247</v>
      </c>
      <c r="F680" s="133">
        <v>0</v>
      </c>
      <c r="G680" s="133">
        <v>1276700.77</v>
      </c>
      <c r="H680" s="133">
        <v>0</v>
      </c>
    </row>
    <row r="681" spans="1:8" x14ac:dyDescent="0.25">
      <c r="A681" s="88" t="s">
        <v>4</v>
      </c>
      <c r="B681" s="89" t="s">
        <v>5</v>
      </c>
      <c r="C681" s="133">
        <v>1428989</v>
      </c>
      <c r="D681" s="133">
        <v>0</v>
      </c>
      <c r="E681" s="133">
        <v>1069589</v>
      </c>
      <c r="F681" s="133">
        <v>0</v>
      </c>
      <c r="G681" s="133">
        <v>1063664.6599999999</v>
      </c>
      <c r="H681" s="133">
        <v>0</v>
      </c>
    </row>
    <row r="682" spans="1:8" x14ac:dyDescent="0.25">
      <c r="A682" s="88" t="s">
        <v>6</v>
      </c>
      <c r="B682" s="89" t="s">
        <v>7</v>
      </c>
      <c r="C682" s="133">
        <v>294515</v>
      </c>
      <c r="D682" s="133">
        <v>0</v>
      </c>
      <c r="E682" s="133">
        <v>202702</v>
      </c>
      <c r="F682" s="133">
        <v>0</v>
      </c>
      <c r="G682" s="133">
        <v>193450.37</v>
      </c>
      <c r="H682" s="133">
        <v>0</v>
      </c>
    </row>
    <row r="683" spans="1:8" x14ac:dyDescent="0.25">
      <c r="A683" s="88" t="s">
        <v>14</v>
      </c>
      <c r="B683" s="89" t="s">
        <v>15</v>
      </c>
      <c r="C683" s="133">
        <v>20256</v>
      </c>
      <c r="D683" s="133">
        <v>0</v>
      </c>
      <c r="E683" s="133">
        <v>20256</v>
      </c>
      <c r="F683" s="133">
        <v>0</v>
      </c>
      <c r="G683" s="133">
        <v>19369.810000000001</v>
      </c>
      <c r="H683" s="133">
        <v>0</v>
      </c>
    </row>
    <row r="684" spans="1:8" x14ac:dyDescent="0.25">
      <c r="A684" s="88" t="s">
        <v>16</v>
      </c>
      <c r="B684" s="89" t="s">
        <v>17</v>
      </c>
      <c r="C684" s="133">
        <v>2000</v>
      </c>
      <c r="D684" s="133">
        <v>0</v>
      </c>
      <c r="E684" s="133">
        <v>700</v>
      </c>
      <c r="F684" s="133">
        <v>0</v>
      </c>
      <c r="G684" s="133">
        <v>215.93</v>
      </c>
      <c r="H684" s="133">
        <v>0</v>
      </c>
    </row>
    <row r="685" spans="1:8" x14ac:dyDescent="0.25">
      <c r="A685" s="88" t="s">
        <v>18</v>
      </c>
      <c r="B685" s="89" t="s">
        <v>19</v>
      </c>
      <c r="C685" s="133">
        <v>74470</v>
      </c>
      <c r="D685" s="133">
        <v>0</v>
      </c>
      <c r="E685" s="133">
        <v>74470</v>
      </c>
      <c r="F685" s="133">
        <v>0</v>
      </c>
      <c r="G685" s="133">
        <v>32630.67</v>
      </c>
      <c r="H685" s="133">
        <v>0</v>
      </c>
    </row>
    <row r="686" spans="1:8" ht="22.5" x14ac:dyDescent="0.25">
      <c r="A686" s="86" t="s">
        <v>484</v>
      </c>
      <c r="B686" s="90" t="s">
        <v>317</v>
      </c>
      <c r="C686" s="132">
        <v>238870</v>
      </c>
      <c r="D686" s="132">
        <v>0</v>
      </c>
      <c r="E686" s="132">
        <v>178165</v>
      </c>
      <c r="F686" s="132">
        <v>0</v>
      </c>
      <c r="G686" s="132">
        <v>170090.73</v>
      </c>
      <c r="H686" s="132">
        <v>0</v>
      </c>
    </row>
    <row r="687" spans="1:8" x14ac:dyDescent="0.25">
      <c r="A687" s="88" t="s">
        <v>2</v>
      </c>
      <c r="B687" s="89" t="s">
        <v>3</v>
      </c>
      <c r="C687" s="133">
        <v>238870</v>
      </c>
      <c r="D687" s="133">
        <v>0</v>
      </c>
      <c r="E687" s="133">
        <v>178165</v>
      </c>
      <c r="F687" s="133">
        <v>0</v>
      </c>
      <c r="G687" s="133">
        <v>170090.73</v>
      </c>
      <c r="H687" s="133">
        <v>0</v>
      </c>
    </row>
    <row r="688" spans="1:8" x14ac:dyDescent="0.25">
      <c r="A688" s="88" t="s">
        <v>6</v>
      </c>
      <c r="B688" s="89" t="s">
        <v>7</v>
      </c>
      <c r="C688" s="133">
        <v>238033</v>
      </c>
      <c r="D688" s="133">
        <v>0</v>
      </c>
      <c r="E688" s="133">
        <v>177328</v>
      </c>
      <c r="F688" s="133">
        <v>0</v>
      </c>
      <c r="G688" s="133">
        <v>169254.31</v>
      </c>
      <c r="H688" s="133">
        <v>0</v>
      </c>
    </row>
    <row r="689" spans="1:8" x14ac:dyDescent="0.25">
      <c r="A689" s="88" t="s">
        <v>14</v>
      </c>
      <c r="B689" s="89" t="s">
        <v>15</v>
      </c>
      <c r="C689" s="133">
        <v>837</v>
      </c>
      <c r="D689" s="133">
        <v>0</v>
      </c>
      <c r="E689" s="133">
        <v>837</v>
      </c>
      <c r="F689" s="133">
        <v>0</v>
      </c>
      <c r="G689" s="133">
        <v>836.42</v>
      </c>
      <c r="H689" s="133">
        <v>0</v>
      </c>
    </row>
    <row r="690" spans="1:8" ht="22.5" x14ac:dyDescent="0.25">
      <c r="A690" s="86" t="s">
        <v>544</v>
      </c>
      <c r="B690" s="90" t="s">
        <v>545</v>
      </c>
      <c r="C690" s="132">
        <v>2115000</v>
      </c>
      <c r="D690" s="132">
        <v>0</v>
      </c>
      <c r="E690" s="132">
        <v>1536496</v>
      </c>
      <c r="F690" s="132">
        <v>0</v>
      </c>
      <c r="G690" s="132">
        <v>613575.05000000005</v>
      </c>
      <c r="H690" s="132">
        <v>0</v>
      </c>
    </row>
    <row r="691" spans="1:8" x14ac:dyDescent="0.25">
      <c r="A691" s="134"/>
      <c r="B691" s="135" t="s">
        <v>725</v>
      </c>
      <c r="C691" s="136">
        <v>25</v>
      </c>
      <c r="D691" s="136">
        <v>0</v>
      </c>
      <c r="E691" s="136">
        <v>25</v>
      </c>
      <c r="F691" s="136">
        <v>0</v>
      </c>
      <c r="G691" s="136">
        <v>25</v>
      </c>
      <c r="H691" s="136">
        <v>0</v>
      </c>
    </row>
    <row r="692" spans="1:8" x14ac:dyDescent="0.25">
      <c r="A692" s="88" t="s">
        <v>2</v>
      </c>
      <c r="B692" s="89" t="s">
        <v>3</v>
      </c>
      <c r="C692" s="133">
        <v>2027100</v>
      </c>
      <c r="D692" s="133">
        <v>0</v>
      </c>
      <c r="E692" s="133">
        <v>1448596</v>
      </c>
      <c r="F692" s="133">
        <v>0</v>
      </c>
      <c r="G692" s="133">
        <v>610375.05000000005</v>
      </c>
      <c r="H692" s="133">
        <v>0</v>
      </c>
    </row>
    <row r="693" spans="1:8" x14ac:dyDescent="0.25">
      <c r="A693" s="88" t="s">
        <v>4</v>
      </c>
      <c r="B693" s="89" t="s">
        <v>5</v>
      </c>
      <c r="C693" s="133">
        <v>405313</v>
      </c>
      <c r="D693" s="133">
        <v>0</v>
      </c>
      <c r="E693" s="133">
        <v>272713</v>
      </c>
      <c r="F693" s="133">
        <v>0</v>
      </c>
      <c r="G693" s="133">
        <v>202304.23</v>
      </c>
      <c r="H693" s="133">
        <v>0</v>
      </c>
    </row>
    <row r="694" spans="1:8" x14ac:dyDescent="0.25">
      <c r="A694" s="88" t="s">
        <v>6</v>
      </c>
      <c r="B694" s="89" t="s">
        <v>7</v>
      </c>
      <c r="C694" s="133">
        <v>719158</v>
      </c>
      <c r="D694" s="133">
        <v>0</v>
      </c>
      <c r="E694" s="133">
        <v>408954</v>
      </c>
      <c r="F694" s="133">
        <v>0</v>
      </c>
      <c r="G694" s="133">
        <v>288273.84999999998</v>
      </c>
      <c r="H694" s="133">
        <v>0</v>
      </c>
    </row>
    <row r="695" spans="1:8" x14ac:dyDescent="0.25">
      <c r="A695" s="88" t="s">
        <v>14</v>
      </c>
      <c r="B695" s="89" t="s">
        <v>15</v>
      </c>
      <c r="C695" s="133">
        <v>2184</v>
      </c>
      <c r="D695" s="133">
        <v>0</v>
      </c>
      <c r="E695" s="133">
        <v>2184</v>
      </c>
      <c r="F695" s="133">
        <v>0</v>
      </c>
      <c r="G695" s="133">
        <v>2183.34</v>
      </c>
      <c r="H695" s="133">
        <v>0</v>
      </c>
    </row>
    <row r="696" spans="1:8" x14ac:dyDescent="0.25">
      <c r="A696" s="88" t="s">
        <v>16</v>
      </c>
      <c r="B696" s="89" t="s">
        <v>17</v>
      </c>
      <c r="C696" s="133">
        <v>900445</v>
      </c>
      <c r="D696" s="133">
        <v>0</v>
      </c>
      <c r="E696" s="133">
        <v>764745</v>
      </c>
      <c r="F696" s="133">
        <v>0</v>
      </c>
      <c r="G696" s="133">
        <v>117613.63</v>
      </c>
      <c r="H696" s="133">
        <v>0</v>
      </c>
    </row>
    <row r="697" spans="1:8" x14ac:dyDescent="0.25">
      <c r="A697" s="88" t="s">
        <v>18</v>
      </c>
      <c r="B697" s="89" t="s">
        <v>19</v>
      </c>
      <c r="C697" s="133">
        <v>87900</v>
      </c>
      <c r="D697" s="133">
        <v>0</v>
      </c>
      <c r="E697" s="133">
        <v>87900</v>
      </c>
      <c r="F697" s="133">
        <v>0</v>
      </c>
      <c r="G697" s="133">
        <v>3200</v>
      </c>
      <c r="H697" s="133">
        <v>0</v>
      </c>
    </row>
    <row r="698" spans="1:8" ht="22.5" x14ac:dyDescent="0.25">
      <c r="A698" s="86" t="s">
        <v>546</v>
      </c>
      <c r="B698" s="90" t="s">
        <v>483</v>
      </c>
      <c r="C698" s="132">
        <v>831713</v>
      </c>
      <c r="D698" s="132">
        <v>0</v>
      </c>
      <c r="E698" s="132">
        <v>614949</v>
      </c>
      <c r="F698" s="132">
        <v>0</v>
      </c>
      <c r="G698" s="132">
        <v>395589.86</v>
      </c>
      <c r="H698" s="132">
        <v>0</v>
      </c>
    </row>
    <row r="699" spans="1:8" x14ac:dyDescent="0.25">
      <c r="A699" s="134"/>
      <c r="B699" s="135" t="s">
        <v>725</v>
      </c>
      <c r="C699" s="136">
        <v>25</v>
      </c>
      <c r="D699" s="136">
        <v>0</v>
      </c>
      <c r="E699" s="136">
        <v>25</v>
      </c>
      <c r="F699" s="136">
        <v>0</v>
      </c>
      <c r="G699" s="136">
        <v>25</v>
      </c>
      <c r="H699" s="136">
        <v>0</v>
      </c>
    </row>
    <row r="700" spans="1:8" x14ac:dyDescent="0.25">
      <c r="A700" s="88" t="s">
        <v>2</v>
      </c>
      <c r="B700" s="89" t="s">
        <v>3</v>
      </c>
      <c r="C700" s="133">
        <v>783668</v>
      </c>
      <c r="D700" s="133">
        <v>0</v>
      </c>
      <c r="E700" s="133">
        <v>566904</v>
      </c>
      <c r="F700" s="133">
        <v>0</v>
      </c>
      <c r="G700" s="133">
        <v>392389.86</v>
      </c>
      <c r="H700" s="133">
        <v>0</v>
      </c>
    </row>
    <row r="701" spans="1:8" x14ac:dyDescent="0.25">
      <c r="A701" s="88" t="s">
        <v>4</v>
      </c>
      <c r="B701" s="89" t="s">
        <v>5</v>
      </c>
      <c r="C701" s="133">
        <v>405313</v>
      </c>
      <c r="D701" s="133">
        <v>0</v>
      </c>
      <c r="E701" s="133">
        <v>272713</v>
      </c>
      <c r="F701" s="133">
        <v>0</v>
      </c>
      <c r="G701" s="133">
        <v>202304.23</v>
      </c>
      <c r="H701" s="133">
        <v>0</v>
      </c>
    </row>
    <row r="702" spans="1:8" x14ac:dyDescent="0.25">
      <c r="A702" s="88" t="s">
        <v>6</v>
      </c>
      <c r="B702" s="89" t="s">
        <v>7</v>
      </c>
      <c r="C702" s="133">
        <v>372171</v>
      </c>
      <c r="D702" s="133">
        <v>0</v>
      </c>
      <c r="E702" s="133">
        <v>289007</v>
      </c>
      <c r="F702" s="133">
        <v>0</v>
      </c>
      <c r="G702" s="133">
        <v>186609.13</v>
      </c>
      <c r="H702" s="133">
        <v>0</v>
      </c>
    </row>
    <row r="703" spans="1:8" x14ac:dyDescent="0.25">
      <c r="A703" s="88" t="s">
        <v>14</v>
      </c>
      <c r="B703" s="89" t="s">
        <v>15</v>
      </c>
      <c r="C703" s="133">
        <v>2184</v>
      </c>
      <c r="D703" s="133">
        <v>0</v>
      </c>
      <c r="E703" s="133">
        <v>2184</v>
      </c>
      <c r="F703" s="133">
        <v>0</v>
      </c>
      <c r="G703" s="133">
        <v>2183.34</v>
      </c>
      <c r="H703" s="133">
        <v>0</v>
      </c>
    </row>
    <row r="704" spans="1:8" x14ac:dyDescent="0.25">
      <c r="A704" s="88" t="s">
        <v>16</v>
      </c>
      <c r="B704" s="89" t="s">
        <v>17</v>
      </c>
      <c r="C704" s="133">
        <v>4000</v>
      </c>
      <c r="D704" s="133">
        <v>0</v>
      </c>
      <c r="E704" s="133">
        <v>3000</v>
      </c>
      <c r="F704" s="133">
        <v>0</v>
      </c>
      <c r="G704" s="133">
        <v>1293.1600000000001</v>
      </c>
      <c r="H704" s="133">
        <v>0</v>
      </c>
    </row>
    <row r="705" spans="1:8" x14ac:dyDescent="0.25">
      <c r="A705" s="88" t="s">
        <v>18</v>
      </c>
      <c r="B705" s="89" t="s">
        <v>19</v>
      </c>
      <c r="C705" s="133">
        <v>48045</v>
      </c>
      <c r="D705" s="133">
        <v>0</v>
      </c>
      <c r="E705" s="133">
        <v>48045</v>
      </c>
      <c r="F705" s="133">
        <v>0</v>
      </c>
      <c r="G705" s="133">
        <v>3200</v>
      </c>
      <c r="H705" s="133">
        <v>0</v>
      </c>
    </row>
    <row r="706" spans="1:8" ht="33.75" x14ac:dyDescent="0.25">
      <c r="A706" s="86" t="s">
        <v>547</v>
      </c>
      <c r="B706" s="90" t="s">
        <v>485</v>
      </c>
      <c r="C706" s="132">
        <v>538355</v>
      </c>
      <c r="D706" s="132">
        <v>0</v>
      </c>
      <c r="E706" s="132">
        <v>413955</v>
      </c>
      <c r="F706" s="132">
        <v>0</v>
      </c>
      <c r="G706" s="132">
        <v>80501</v>
      </c>
      <c r="H706" s="132">
        <v>0</v>
      </c>
    </row>
    <row r="707" spans="1:8" x14ac:dyDescent="0.25">
      <c r="A707" s="88" t="s">
        <v>2</v>
      </c>
      <c r="B707" s="89" t="s">
        <v>3</v>
      </c>
      <c r="C707" s="133">
        <v>498500</v>
      </c>
      <c r="D707" s="133">
        <v>0</v>
      </c>
      <c r="E707" s="133">
        <v>374100</v>
      </c>
      <c r="F707" s="133">
        <v>0</v>
      </c>
      <c r="G707" s="133">
        <v>80501</v>
      </c>
      <c r="H707" s="133">
        <v>0</v>
      </c>
    </row>
    <row r="708" spans="1:8" x14ac:dyDescent="0.25">
      <c r="A708" s="88" t="s">
        <v>6</v>
      </c>
      <c r="B708" s="89" t="s">
        <v>7</v>
      </c>
      <c r="C708" s="133">
        <v>60700</v>
      </c>
      <c r="D708" s="133">
        <v>0</v>
      </c>
      <c r="E708" s="133">
        <v>16300</v>
      </c>
      <c r="F708" s="133">
        <v>0</v>
      </c>
      <c r="G708" s="133">
        <v>15700</v>
      </c>
      <c r="H708" s="133">
        <v>0</v>
      </c>
    </row>
    <row r="709" spans="1:8" x14ac:dyDescent="0.25">
      <c r="A709" s="88" t="s">
        <v>16</v>
      </c>
      <c r="B709" s="89" t="s">
        <v>17</v>
      </c>
      <c r="C709" s="133">
        <v>437800</v>
      </c>
      <c r="D709" s="133">
        <v>0</v>
      </c>
      <c r="E709" s="133">
        <v>357800</v>
      </c>
      <c r="F709" s="133">
        <v>0</v>
      </c>
      <c r="G709" s="133">
        <v>64801</v>
      </c>
      <c r="H709" s="133">
        <v>0</v>
      </c>
    </row>
    <row r="710" spans="1:8" x14ac:dyDescent="0.25">
      <c r="A710" s="88" t="s">
        <v>18</v>
      </c>
      <c r="B710" s="89" t="s">
        <v>19</v>
      </c>
      <c r="C710" s="133">
        <v>39855</v>
      </c>
      <c r="D710" s="133">
        <v>0</v>
      </c>
      <c r="E710" s="133">
        <v>39855</v>
      </c>
      <c r="F710" s="133">
        <v>0</v>
      </c>
      <c r="G710" s="133">
        <v>0</v>
      </c>
      <c r="H710" s="133">
        <v>0</v>
      </c>
    </row>
    <row r="711" spans="1:8" x14ac:dyDescent="0.25">
      <c r="A711" s="86" t="s">
        <v>548</v>
      </c>
      <c r="B711" s="90" t="s">
        <v>486</v>
      </c>
      <c r="C711" s="132">
        <v>215300</v>
      </c>
      <c r="D711" s="132">
        <v>0</v>
      </c>
      <c r="E711" s="132">
        <v>129200</v>
      </c>
      <c r="F711" s="132">
        <v>0</v>
      </c>
      <c r="G711" s="132">
        <v>71201</v>
      </c>
      <c r="H711" s="132">
        <v>0</v>
      </c>
    </row>
    <row r="712" spans="1:8" x14ac:dyDescent="0.25">
      <c r="A712" s="88" t="s">
        <v>2</v>
      </c>
      <c r="B712" s="89" t="s">
        <v>3</v>
      </c>
      <c r="C712" s="133">
        <v>215300</v>
      </c>
      <c r="D712" s="133">
        <v>0</v>
      </c>
      <c r="E712" s="133">
        <v>129200</v>
      </c>
      <c r="F712" s="133">
        <v>0</v>
      </c>
      <c r="G712" s="133">
        <v>71201</v>
      </c>
      <c r="H712" s="133">
        <v>0</v>
      </c>
    </row>
    <row r="713" spans="1:8" x14ac:dyDescent="0.25">
      <c r="A713" s="88" t="s">
        <v>6</v>
      </c>
      <c r="B713" s="89" t="s">
        <v>7</v>
      </c>
      <c r="C713" s="133">
        <v>47500</v>
      </c>
      <c r="D713" s="133">
        <v>0</v>
      </c>
      <c r="E713" s="133">
        <v>6400</v>
      </c>
      <c r="F713" s="133">
        <v>0</v>
      </c>
      <c r="G713" s="133">
        <v>6400</v>
      </c>
      <c r="H713" s="133">
        <v>0</v>
      </c>
    </row>
    <row r="714" spans="1:8" x14ac:dyDescent="0.25">
      <c r="A714" s="88" t="s">
        <v>16</v>
      </c>
      <c r="B714" s="89" t="s">
        <v>17</v>
      </c>
      <c r="C714" s="133">
        <v>167800</v>
      </c>
      <c r="D714" s="133">
        <v>0</v>
      </c>
      <c r="E714" s="133">
        <v>122800</v>
      </c>
      <c r="F714" s="133">
        <v>0</v>
      </c>
      <c r="G714" s="133">
        <v>64801</v>
      </c>
      <c r="H714" s="133">
        <v>0</v>
      </c>
    </row>
    <row r="715" spans="1:8" x14ac:dyDescent="0.25">
      <c r="A715" s="86" t="s">
        <v>549</v>
      </c>
      <c r="B715" s="90" t="s">
        <v>487</v>
      </c>
      <c r="C715" s="132">
        <v>323055</v>
      </c>
      <c r="D715" s="132">
        <v>0</v>
      </c>
      <c r="E715" s="132">
        <v>284755</v>
      </c>
      <c r="F715" s="132">
        <v>0</v>
      </c>
      <c r="G715" s="132">
        <v>9300</v>
      </c>
      <c r="H715" s="132">
        <v>0</v>
      </c>
    </row>
    <row r="716" spans="1:8" x14ac:dyDescent="0.25">
      <c r="A716" s="88" t="s">
        <v>2</v>
      </c>
      <c r="B716" s="89" t="s">
        <v>3</v>
      </c>
      <c r="C716" s="133">
        <v>283200</v>
      </c>
      <c r="D716" s="133">
        <v>0</v>
      </c>
      <c r="E716" s="133">
        <v>244900</v>
      </c>
      <c r="F716" s="133">
        <v>0</v>
      </c>
      <c r="G716" s="133">
        <v>9300</v>
      </c>
      <c r="H716" s="133">
        <v>0</v>
      </c>
    </row>
    <row r="717" spans="1:8" x14ac:dyDescent="0.25">
      <c r="A717" s="88" t="s">
        <v>6</v>
      </c>
      <c r="B717" s="89" t="s">
        <v>7</v>
      </c>
      <c r="C717" s="133">
        <v>13200</v>
      </c>
      <c r="D717" s="133">
        <v>0</v>
      </c>
      <c r="E717" s="133">
        <v>9900</v>
      </c>
      <c r="F717" s="133">
        <v>0</v>
      </c>
      <c r="G717" s="133">
        <v>9300</v>
      </c>
      <c r="H717" s="133">
        <v>0</v>
      </c>
    </row>
    <row r="718" spans="1:8" x14ac:dyDescent="0.25">
      <c r="A718" s="88" t="s">
        <v>16</v>
      </c>
      <c r="B718" s="89" t="s">
        <v>17</v>
      </c>
      <c r="C718" s="133">
        <v>270000</v>
      </c>
      <c r="D718" s="133">
        <v>0</v>
      </c>
      <c r="E718" s="133">
        <v>235000</v>
      </c>
      <c r="F718" s="133">
        <v>0</v>
      </c>
      <c r="G718" s="133">
        <v>0</v>
      </c>
      <c r="H718" s="133">
        <v>0</v>
      </c>
    </row>
    <row r="719" spans="1:8" x14ac:dyDescent="0.25">
      <c r="A719" s="88" t="s">
        <v>18</v>
      </c>
      <c r="B719" s="89" t="s">
        <v>19</v>
      </c>
      <c r="C719" s="133">
        <v>39855</v>
      </c>
      <c r="D719" s="133">
        <v>0</v>
      </c>
      <c r="E719" s="133">
        <v>39855</v>
      </c>
      <c r="F719" s="133">
        <v>0</v>
      </c>
      <c r="G719" s="133">
        <v>0</v>
      </c>
      <c r="H719" s="133">
        <v>0</v>
      </c>
    </row>
    <row r="720" spans="1:8" ht="33.75" x14ac:dyDescent="0.25">
      <c r="A720" s="86" t="s">
        <v>550</v>
      </c>
      <c r="B720" s="90" t="s">
        <v>488</v>
      </c>
      <c r="C720" s="132">
        <v>189300</v>
      </c>
      <c r="D720" s="132">
        <v>0</v>
      </c>
      <c r="E720" s="132">
        <v>81540</v>
      </c>
      <c r="F720" s="132">
        <v>0</v>
      </c>
      <c r="G720" s="132">
        <v>32857.72</v>
      </c>
      <c r="H720" s="132">
        <v>0</v>
      </c>
    </row>
    <row r="721" spans="1:8" x14ac:dyDescent="0.25">
      <c r="A721" s="88" t="s">
        <v>2</v>
      </c>
      <c r="B721" s="89" t="s">
        <v>3</v>
      </c>
      <c r="C721" s="133">
        <v>189300</v>
      </c>
      <c r="D721" s="133">
        <v>0</v>
      </c>
      <c r="E721" s="133">
        <v>81540</v>
      </c>
      <c r="F721" s="133">
        <v>0</v>
      </c>
      <c r="G721" s="133">
        <v>32857.72</v>
      </c>
      <c r="H721" s="133">
        <v>0</v>
      </c>
    </row>
    <row r="722" spans="1:8" x14ac:dyDescent="0.25">
      <c r="A722" s="88" t="s">
        <v>6</v>
      </c>
      <c r="B722" s="89" t="s">
        <v>7</v>
      </c>
      <c r="C722" s="133">
        <v>136800</v>
      </c>
      <c r="D722" s="133">
        <v>0</v>
      </c>
      <c r="E722" s="133">
        <v>35040</v>
      </c>
      <c r="F722" s="133">
        <v>0</v>
      </c>
      <c r="G722" s="133">
        <v>28957.72</v>
      </c>
      <c r="H722" s="133">
        <v>0</v>
      </c>
    </row>
    <row r="723" spans="1:8" x14ac:dyDescent="0.25">
      <c r="A723" s="88" t="s">
        <v>16</v>
      </c>
      <c r="B723" s="89" t="s">
        <v>17</v>
      </c>
      <c r="C723" s="133">
        <v>52500</v>
      </c>
      <c r="D723" s="133">
        <v>0</v>
      </c>
      <c r="E723" s="133">
        <v>46500</v>
      </c>
      <c r="F723" s="133">
        <v>0</v>
      </c>
      <c r="G723" s="133">
        <v>3900</v>
      </c>
      <c r="H723" s="133">
        <v>0</v>
      </c>
    </row>
    <row r="724" spans="1:8" x14ac:dyDescent="0.25">
      <c r="A724" s="86" t="s">
        <v>551</v>
      </c>
      <c r="B724" s="90" t="s">
        <v>489</v>
      </c>
      <c r="C724" s="132">
        <v>136300</v>
      </c>
      <c r="D724" s="132">
        <v>0</v>
      </c>
      <c r="E724" s="132">
        <v>33040</v>
      </c>
      <c r="F724" s="132">
        <v>0</v>
      </c>
      <c r="G724" s="132">
        <v>12851.36</v>
      </c>
      <c r="H724" s="132">
        <v>0</v>
      </c>
    </row>
    <row r="725" spans="1:8" x14ac:dyDescent="0.25">
      <c r="A725" s="88" t="s">
        <v>2</v>
      </c>
      <c r="B725" s="89" t="s">
        <v>3</v>
      </c>
      <c r="C725" s="133">
        <v>136300</v>
      </c>
      <c r="D725" s="133">
        <v>0</v>
      </c>
      <c r="E725" s="133">
        <v>33040</v>
      </c>
      <c r="F725" s="133">
        <v>0</v>
      </c>
      <c r="G725" s="133">
        <v>12851.36</v>
      </c>
      <c r="H725" s="133">
        <v>0</v>
      </c>
    </row>
    <row r="726" spans="1:8" x14ac:dyDescent="0.25">
      <c r="A726" s="88" t="s">
        <v>6</v>
      </c>
      <c r="B726" s="89" t="s">
        <v>7</v>
      </c>
      <c r="C726" s="133">
        <v>106300</v>
      </c>
      <c r="D726" s="133">
        <v>0</v>
      </c>
      <c r="E726" s="133">
        <v>9040</v>
      </c>
      <c r="F726" s="133">
        <v>0</v>
      </c>
      <c r="G726" s="133">
        <v>8951.36</v>
      </c>
      <c r="H726" s="133">
        <v>0</v>
      </c>
    </row>
    <row r="727" spans="1:8" x14ac:dyDescent="0.25">
      <c r="A727" s="88" t="s">
        <v>16</v>
      </c>
      <c r="B727" s="89" t="s">
        <v>17</v>
      </c>
      <c r="C727" s="133">
        <v>30000</v>
      </c>
      <c r="D727" s="133">
        <v>0</v>
      </c>
      <c r="E727" s="133">
        <v>24000</v>
      </c>
      <c r="F727" s="133">
        <v>0</v>
      </c>
      <c r="G727" s="133">
        <v>3900</v>
      </c>
      <c r="H727" s="133">
        <v>0</v>
      </c>
    </row>
    <row r="728" spans="1:8" x14ac:dyDescent="0.25">
      <c r="A728" s="86" t="s">
        <v>552</v>
      </c>
      <c r="B728" s="90" t="s">
        <v>490</v>
      </c>
      <c r="C728" s="132">
        <v>53000</v>
      </c>
      <c r="D728" s="132">
        <v>0</v>
      </c>
      <c r="E728" s="132">
        <v>48500</v>
      </c>
      <c r="F728" s="132">
        <v>0</v>
      </c>
      <c r="G728" s="132">
        <v>20006.36</v>
      </c>
      <c r="H728" s="132">
        <v>0</v>
      </c>
    </row>
    <row r="729" spans="1:8" x14ac:dyDescent="0.25">
      <c r="A729" s="88" t="s">
        <v>2</v>
      </c>
      <c r="B729" s="89" t="s">
        <v>3</v>
      </c>
      <c r="C729" s="133">
        <v>53000</v>
      </c>
      <c r="D729" s="133">
        <v>0</v>
      </c>
      <c r="E729" s="133">
        <v>48500</v>
      </c>
      <c r="F729" s="133">
        <v>0</v>
      </c>
      <c r="G729" s="133">
        <v>20006.36</v>
      </c>
      <c r="H729" s="133">
        <v>0</v>
      </c>
    </row>
    <row r="730" spans="1:8" x14ac:dyDescent="0.25">
      <c r="A730" s="88" t="s">
        <v>6</v>
      </c>
      <c r="B730" s="89" t="s">
        <v>7</v>
      </c>
      <c r="C730" s="133">
        <v>30500</v>
      </c>
      <c r="D730" s="133">
        <v>0</v>
      </c>
      <c r="E730" s="133">
        <v>26000</v>
      </c>
      <c r="F730" s="133">
        <v>0</v>
      </c>
      <c r="G730" s="133">
        <v>20006.36</v>
      </c>
      <c r="H730" s="133">
        <v>0</v>
      </c>
    </row>
    <row r="731" spans="1:8" x14ac:dyDescent="0.25">
      <c r="A731" s="88" t="s">
        <v>16</v>
      </c>
      <c r="B731" s="89" t="s">
        <v>17</v>
      </c>
      <c r="C731" s="133">
        <v>22500</v>
      </c>
      <c r="D731" s="133">
        <v>0</v>
      </c>
      <c r="E731" s="133">
        <v>22500</v>
      </c>
      <c r="F731" s="133">
        <v>0</v>
      </c>
      <c r="G731" s="133">
        <v>0</v>
      </c>
      <c r="H731" s="133">
        <v>0</v>
      </c>
    </row>
    <row r="732" spans="1:8" ht="33.75" x14ac:dyDescent="0.25">
      <c r="A732" s="86" t="s">
        <v>553</v>
      </c>
      <c r="B732" s="90" t="s">
        <v>491</v>
      </c>
      <c r="C732" s="132">
        <v>334145</v>
      </c>
      <c r="D732" s="132">
        <v>0</v>
      </c>
      <c r="E732" s="132">
        <v>242645</v>
      </c>
      <c r="F732" s="132">
        <v>0</v>
      </c>
      <c r="G732" s="132">
        <v>32001.34</v>
      </c>
      <c r="H732" s="132">
        <v>0</v>
      </c>
    </row>
    <row r="733" spans="1:8" x14ac:dyDescent="0.25">
      <c r="A733" s="88" t="s">
        <v>2</v>
      </c>
      <c r="B733" s="89" t="s">
        <v>3</v>
      </c>
      <c r="C733" s="133">
        <v>334145</v>
      </c>
      <c r="D733" s="133">
        <v>0</v>
      </c>
      <c r="E733" s="133">
        <v>242645</v>
      </c>
      <c r="F733" s="133">
        <v>0</v>
      </c>
      <c r="G733" s="133">
        <v>32001.34</v>
      </c>
      <c r="H733" s="133">
        <v>0</v>
      </c>
    </row>
    <row r="734" spans="1:8" x14ac:dyDescent="0.25">
      <c r="A734" s="88" t="s">
        <v>6</v>
      </c>
      <c r="B734" s="89" t="s">
        <v>7</v>
      </c>
      <c r="C734" s="133">
        <v>69000</v>
      </c>
      <c r="D734" s="133">
        <v>0</v>
      </c>
      <c r="E734" s="133">
        <v>22200</v>
      </c>
      <c r="F734" s="133">
        <v>0</v>
      </c>
      <c r="G734" s="133">
        <v>10600</v>
      </c>
      <c r="H734" s="133">
        <v>0</v>
      </c>
    </row>
    <row r="735" spans="1:8" x14ac:dyDescent="0.25">
      <c r="A735" s="88" t="s">
        <v>16</v>
      </c>
      <c r="B735" s="89" t="s">
        <v>17</v>
      </c>
      <c r="C735" s="133">
        <v>265145</v>
      </c>
      <c r="D735" s="133">
        <v>0</v>
      </c>
      <c r="E735" s="133">
        <v>220445</v>
      </c>
      <c r="F735" s="133">
        <v>0</v>
      </c>
      <c r="G735" s="133">
        <v>21401.34</v>
      </c>
      <c r="H735" s="133">
        <v>0</v>
      </c>
    </row>
    <row r="736" spans="1:8" x14ac:dyDescent="0.25">
      <c r="A736" s="86" t="s">
        <v>554</v>
      </c>
      <c r="B736" s="90" t="s">
        <v>492</v>
      </c>
      <c r="C736" s="132">
        <v>187000</v>
      </c>
      <c r="D736" s="132">
        <v>0</v>
      </c>
      <c r="E736" s="132">
        <v>131900</v>
      </c>
      <c r="F736" s="132">
        <v>0</v>
      </c>
      <c r="G736" s="132">
        <v>14590.34</v>
      </c>
      <c r="H736" s="132">
        <v>0</v>
      </c>
    </row>
    <row r="737" spans="1:8" x14ac:dyDescent="0.25">
      <c r="A737" s="88" t="s">
        <v>2</v>
      </c>
      <c r="B737" s="89" t="s">
        <v>3</v>
      </c>
      <c r="C737" s="133">
        <v>187000</v>
      </c>
      <c r="D737" s="133">
        <v>0</v>
      </c>
      <c r="E737" s="133">
        <v>131900</v>
      </c>
      <c r="F737" s="133">
        <v>0</v>
      </c>
      <c r="G737" s="133">
        <v>14590.34</v>
      </c>
      <c r="H737" s="133">
        <v>0</v>
      </c>
    </row>
    <row r="738" spans="1:8" x14ac:dyDescent="0.25">
      <c r="A738" s="88" t="s">
        <v>6</v>
      </c>
      <c r="B738" s="89" t="s">
        <v>7</v>
      </c>
      <c r="C738" s="133">
        <v>62000</v>
      </c>
      <c r="D738" s="133">
        <v>0</v>
      </c>
      <c r="E738" s="133">
        <v>16600</v>
      </c>
      <c r="F738" s="133">
        <v>0</v>
      </c>
      <c r="G738" s="133">
        <v>5000</v>
      </c>
      <c r="H738" s="133">
        <v>0</v>
      </c>
    </row>
    <row r="739" spans="1:8" x14ac:dyDescent="0.25">
      <c r="A739" s="88" t="s">
        <v>16</v>
      </c>
      <c r="B739" s="89" t="s">
        <v>17</v>
      </c>
      <c r="C739" s="133">
        <v>125000</v>
      </c>
      <c r="D739" s="133">
        <v>0</v>
      </c>
      <c r="E739" s="133">
        <v>115300</v>
      </c>
      <c r="F739" s="133">
        <v>0</v>
      </c>
      <c r="G739" s="133">
        <v>9590.34</v>
      </c>
      <c r="H739" s="133">
        <v>0</v>
      </c>
    </row>
    <row r="740" spans="1:8" ht="22.5" x14ac:dyDescent="0.25">
      <c r="A740" s="86" t="s">
        <v>555</v>
      </c>
      <c r="B740" s="90" t="s">
        <v>493</v>
      </c>
      <c r="C740" s="132">
        <v>147145</v>
      </c>
      <c r="D740" s="132">
        <v>0</v>
      </c>
      <c r="E740" s="132">
        <v>110745</v>
      </c>
      <c r="F740" s="132">
        <v>0</v>
      </c>
      <c r="G740" s="132">
        <v>17411</v>
      </c>
      <c r="H740" s="132">
        <v>0</v>
      </c>
    </row>
    <row r="741" spans="1:8" x14ac:dyDescent="0.25">
      <c r="A741" s="88" t="s">
        <v>2</v>
      </c>
      <c r="B741" s="89" t="s">
        <v>3</v>
      </c>
      <c r="C741" s="133">
        <v>147145</v>
      </c>
      <c r="D741" s="133">
        <v>0</v>
      </c>
      <c r="E741" s="133">
        <v>110745</v>
      </c>
      <c r="F741" s="133">
        <v>0</v>
      </c>
      <c r="G741" s="133">
        <v>17411</v>
      </c>
      <c r="H741" s="133">
        <v>0</v>
      </c>
    </row>
    <row r="742" spans="1:8" x14ac:dyDescent="0.25">
      <c r="A742" s="88" t="s">
        <v>6</v>
      </c>
      <c r="B742" s="89" t="s">
        <v>7</v>
      </c>
      <c r="C742" s="133">
        <v>7000</v>
      </c>
      <c r="D742" s="133">
        <v>0</v>
      </c>
      <c r="E742" s="133">
        <v>5600</v>
      </c>
      <c r="F742" s="133">
        <v>0</v>
      </c>
      <c r="G742" s="133">
        <v>5600</v>
      </c>
      <c r="H742" s="133">
        <v>0</v>
      </c>
    </row>
    <row r="743" spans="1:8" x14ac:dyDescent="0.25">
      <c r="A743" s="88" t="s">
        <v>16</v>
      </c>
      <c r="B743" s="89" t="s">
        <v>17</v>
      </c>
      <c r="C743" s="133">
        <v>140145</v>
      </c>
      <c r="D743" s="133">
        <v>0</v>
      </c>
      <c r="E743" s="133">
        <v>105145</v>
      </c>
      <c r="F743" s="133">
        <v>0</v>
      </c>
      <c r="G743" s="133">
        <v>11811</v>
      </c>
      <c r="H743" s="133">
        <v>0</v>
      </c>
    </row>
    <row r="744" spans="1:8" ht="22.5" x14ac:dyDescent="0.25">
      <c r="A744" s="86" t="s">
        <v>556</v>
      </c>
      <c r="B744" s="90" t="s">
        <v>494</v>
      </c>
      <c r="C744" s="132">
        <v>221487</v>
      </c>
      <c r="D744" s="132">
        <v>0</v>
      </c>
      <c r="E744" s="132">
        <v>183407</v>
      </c>
      <c r="F744" s="132">
        <v>0</v>
      </c>
      <c r="G744" s="132">
        <v>72625.13</v>
      </c>
      <c r="H744" s="132">
        <v>0</v>
      </c>
    </row>
    <row r="745" spans="1:8" x14ac:dyDescent="0.25">
      <c r="A745" s="88" t="s">
        <v>2</v>
      </c>
      <c r="B745" s="89" t="s">
        <v>3</v>
      </c>
      <c r="C745" s="133">
        <v>221487</v>
      </c>
      <c r="D745" s="133">
        <v>0</v>
      </c>
      <c r="E745" s="133">
        <v>183407</v>
      </c>
      <c r="F745" s="133">
        <v>0</v>
      </c>
      <c r="G745" s="133">
        <v>72625.13</v>
      </c>
      <c r="H745" s="133">
        <v>0</v>
      </c>
    </row>
    <row r="746" spans="1:8" x14ac:dyDescent="0.25">
      <c r="A746" s="88" t="s">
        <v>6</v>
      </c>
      <c r="B746" s="89" t="s">
        <v>7</v>
      </c>
      <c r="C746" s="133">
        <v>80487</v>
      </c>
      <c r="D746" s="133">
        <v>0</v>
      </c>
      <c r="E746" s="133">
        <v>46407</v>
      </c>
      <c r="F746" s="133">
        <v>0</v>
      </c>
      <c r="G746" s="133">
        <v>46407</v>
      </c>
      <c r="H746" s="133">
        <v>0</v>
      </c>
    </row>
    <row r="747" spans="1:8" x14ac:dyDescent="0.25">
      <c r="A747" s="88" t="s">
        <v>16</v>
      </c>
      <c r="B747" s="89" t="s">
        <v>17</v>
      </c>
      <c r="C747" s="133">
        <v>141000</v>
      </c>
      <c r="D747" s="133">
        <v>0</v>
      </c>
      <c r="E747" s="133">
        <v>137000</v>
      </c>
      <c r="F747" s="133">
        <v>0</v>
      </c>
      <c r="G747" s="133">
        <v>26218.13</v>
      </c>
      <c r="H747" s="133">
        <v>0</v>
      </c>
    </row>
    <row r="748" spans="1:8" x14ac:dyDescent="0.25">
      <c r="A748" s="86" t="s">
        <v>557</v>
      </c>
      <c r="B748" s="90" t="s">
        <v>495</v>
      </c>
      <c r="C748" s="132">
        <v>149400</v>
      </c>
      <c r="D748" s="132">
        <v>0</v>
      </c>
      <c r="E748" s="132">
        <v>143720</v>
      </c>
      <c r="F748" s="132">
        <v>0</v>
      </c>
      <c r="G748" s="132">
        <v>32938.129999999997</v>
      </c>
      <c r="H748" s="132">
        <v>0</v>
      </c>
    </row>
    <row r="749" spans="1:8" x14ac:dyDescent="0.25">
      <c r="A749" s="88" t="s">
        <v>2</v>
      </c>
      <c r="B749" s="89" t="s">
        <v>3</v>
      </c>
      <c r="C749" s="133">
        <v>149400</v>
      </c>
      <c r="D749" s="133">
        <v>0</v>
      </c>
      <c r="E749" s="133">
        <v>143720</v>
      </c>
      <c r="F749" s="133">
        <v>0</v>
      </c>
      <c r="G749" s="133">
        <v>32938.129999999997</v>
      </c>
      <c r="H749" s="133">
        <v>0</v>
      </c>
    </row>
    <row r="750" spans="1:8" x14ac:dyDescent="0.25">
      <c r="A750" s="88" t="s">
        <v>6</v>
      </c>
      <c r="B750" s="89" t="s">
        <v>7</v>
      </c>
      <c r="C750" s="133">
        <v>8400</v>
      </c>
      <c r="D750" s="133">
        <v>0</v>
      </c>
      <c r="E750" s="133">
        <v>6720</v>
      </c>
      <c r="F750" s="133">
        <v>0</v>
      </c>
      <c r="G750" s="133">
        <v>6720</v>
      </c>
      <c r="H750" s="133">
        <v>0</v>
      </c>
    </row>
    <row r="751" spans="1:8" x14ac:dyDescent="0.25">
      <c r="A751" s="88" t="s">
        <v>16</v>
      </c>
      <c r="B751" s="89" t="s">
        <v>17</v>
      </c>
      <c r="C751" s="133">
        <v>141000</v>
      </c>
      <c r="D751" s="133">
        <v>0</v>
      </c>
      <c r="E751" s="133">
        <v>137000</v>
      </c>
      <c r="F751" s="133">
        <v>0</v>
      </c>
      <c r="G751" s="133">
        <v>26218.13</v>
      </c>
      <c r="H751" s="133">
        <v>0</v>
      </c>
    </row>
    <row r="752" spans="1:8" x14ac:dyDescent="0.25">
      <c r="A752" s="86" t="s">
        <v>558</v>
      </c>
      <c r="B752" s="90" t="s">
        <v>496</v>
      </c>
      <c r="C752" s="132">
        <v>72087</v>
      </c>
      <c r="D752" s="132">
        <v>0</v>
      </c>
      <c r="E752" s="132">
        <v>39687</v>
      </c>
      <c r="F752" s="132">
        <v>0</v>
      </c>
      <c r="G752" s="132">
        <v>39687</v>
      </c>
      <c r="H752" s="132">
        <v>0</v>
      </c>
    </row>
    <row r="753" spans="1:8" x14ac:dyDescent="0.25">
      <c r="A753" s="88" t="s">
        <v>2</v>
      </c>
      <c r="B753" s="89" t="s">
        <v>3</v>
      </c>
      <c r="C753" s="133">
        <v>72087</v>
      </c>
      <c r="D753" s="133">
        <v>0</v>
      </c>
      <c r="E753" s="133">
        <v>39687</v>
      </c>
      <c r="F753" s="133">
        <v>0</v>
      </c>
      <c r="G753" s="133">
        <v>39687</v>
      </c>
      <c r="H753" s="133">
        <v>0</v>
      </c>
    </row>
    <row r="754" spans="1:8" x14ac:dyDescent="0.25">
      <c r="A754" s="88" t="s">
        <v>6</v>
      </c>
      <c r="B754" s="89" t="s">
        <v>7</v>
      </c>
      <c r="C754" s="133">
        <v>72087</v>
      </c>
      <c r="D754" s="133">
        <v>0</v>
      </c>
      <c r="E754" s="133">
        <v>39687</v>
      </c>
      <c r="F754" s="133">
        <v>0</v>
      </c>
      <c r="G754" s="133">
        <v>39687</v>
      </c>
      <c r="H754" s="133">
        <v>0</v>
      </c>
    </row>
    <row r="755" spans="1:8" ht="33.75" x14ac:dyDescent="0.25">
      <c r="A755" s="86" t="s">
        <v>223</v>
      </c>
      <c r="B755" s="90" t="s">
        <v>222</v>
      </c>
      <c r="C755" s="132">
        <v>30709474</v>
      </c>
      <c r="D755" s="132">
        <v>0</v>
      </c>
      <c r="E755" s="132">
        <v>25461202</v>
      </c>
      <c r="F755" s="132">
        <v>0</v>
      </c>
      <c r="G755" s="132">
        <v>22153005.18</v>
      </c>
      <c r="H755" s="132">
        <v>0</v>
      </c>
    </row>
    <row r="756" spans="1:8" x14ac:dyDescent="0.25">
      <c r="A756" s="134"/>
      <c r="B756" s="135" t="s">
        <v>725</v>
      </c>
      <c r="C756" s="136">
        <v>127</v>
      </c>
      <c r="D756" s="136">
        <v>0</v>
      </c>
      <c r="E756" s="136">
        <v>127</v>
      </c>
      <c r="F756" s="136">
        <v>0</v>
      </c>
      <c r="G756" s="136">
        <v>127</v>
      </c>
      <c r="H756" s="136">
        <v>0</v>
      </c>
    </row>
    <row r="757" spans="1:8" x14ac:dyDescent="0.25">
      <c r="A757" s="88" t="s">
        <v>2</v>
      </c>
      <c r="B757" s="89" t="s">
        <v>3</v>
      </c>
      <c r="C757" s="133">
        <v>30645614</v>
      </c>
      <c r="D757" s="133">
        <v>0</v>
      </c>
      <c r="E757" s="133">
        <v>25397342</v>
      </c>
      <c r="F757" s="133">
        <v>0</v>
      </c>
      <c r="G757" s="133">
        <v>22149428.190000001</v>
      </c>
      <c r="H757" s="133">
        <v>0</v>
      </c>
    </row>
    <row r="758" spans="1:8" x14ac:dyDescent="0.25">
      <c r="A758" s="88" t="s">
        <v>4</v>
      </c>
      <c r="B758" s="89" t="s">
        <v>5</v>
      </c>
      <c r="C758" s="133">
        <v>2546286</v>
      </c>
      <c r="D758" s="133">
        <v>0</v>
      </c>
      <c r="E758" s="133">
        <v>1905621</v>
      </c>
      <c r="F758" s="133">
        <v>0</v>
      </c>
      <c r="G758" s="133">
        <v>1865863.06</v>
      </c>
      <c r="H758" s="133">
        <v>0</v>
      </c>
    </row>
    <row r="759" spans="1:8" x14ac:dyDescent="0.25">
      <c r="A759" s="88" t="s">
        <v>6</v>
      </c>
      <c r="B759" s="89" t="s">
        <v>7</v>
      </c>
      <c r="C759" s="133">
        <v>4194895</v>
      </c>
      <c r="D759" s="133">
        <v>0</v>
      </c>
      <c r="E759" s="133">
        <v>3921459</v>
      </c>
      <c r="F759" s="133">
        <v>0</v>
      </c>
      <c r="G759" s="133">
        <v>2671015.96</v>
      </c>
      <c r="H759" s="133">
        <v>0</v>
      </c>
    </row>
    <row r="760" spans="1:8" x14ac:dyDescent="0.25">
      <c r="A760" s="88" t="s">
        <v>10</v>
      </c>
      <c r="B760" s="89" t="s">
        <v>11</v>
      </c>
      <c r="C760" s="133">
        <v>936000</v>
      </c>
      <c r="D760" s="133">
        <v>0</v>
      </c>
      <c r="E760" s="133">
        <v>936000</v>
      </c>
      <c r="F760" s="133">
        <v>0</v>
      </c>
      <c r="G760" s="133">
        <v>136000</v>
      </c>
      <c r="H760" s="133">
        <v>0</v>
      </c>
    </row>
    <row r="761" spans="1:8" x14ac:dyDescent="0.25">
      <c r="A761" s="88" t="s">
        <v>14</v>
      </c>
      <c r="B761" s="89" t="s">
        <v>15</v>
      </c>
      <c r="C761" s="133">
        <v>21131554</v>
      </c>
      <c r="D761" s="133">
        <v>0</v>
      </c>
      <c r="E761" s="133">
        <v>16893178</v>
      </c>
      <c r="F761" s="133">
        <v>0</v>
      </c>
      <c r="G761" s="133">
        <v>15865057.789999999</v>
      </c>
      <c r="H761" s="133">
        <v>0</v>
      </c>
    </row>
    <row r="762" spans="1:8" x14ac:dyDescent="0.25">
      <c r="A762" s="88" t="s">
        <v>16</v>
      </c>
      <c r="B762" s="89" t="s">
        <v>17</v>
      </c>
      <c r="C762" s="133">
        <v>1836879</v>
      </c>
      <c r="D762" s="133">
        <v>0</v>
      </c>
      <c r="E762" s="133">
        <v>1741084</v>
      </c>
      <c r="F762" s="133">
        <v>0</v>
      </c>
      <c r="G762" s="133">
        <v>1611491.38</v>
      </c>
      <c r="H762" s="133">
        <v>0</v>
      </c>
    </row>
    <row r="763" spans="1:8" x14ac:dyDescent="0.25">
      <c r="A763" s="88" t="s">
        <v>18</v>
      </c>
      <c r="B763" s="89" t="s">
        <v>19</v>
      </c>
      <c r="C763" s="133">
        <v>63860</v>
      </c>
      <c r="D763" s="133">
        <v>0</v>
      </c>
      <c r="E763" s="133">
        <v>63860</v>
      </c>
      <c r="F763" s="133">
        <v>0</v>
      </c>
      <c r="G763" s="133">
        <v>3576.99</v>
      </c>
      <c r="H763" s="133">
        <v>0</v>
      </c>
    </row>
    <row r="764" spans="1:8" ht="33.75" x14ac:dyDescent="0.25">
      <c r="A764" s="86" t="s">
        <v>221</v>
      </c>
      <c r="B764" s="90" t="s">
        <v>220</v>
      </c>
      <c r="C764" s="132">
        <v>2396926</v>
      </c>
      <c r="D764" s="132">
        <v>0</v>
      </c>
      <c r="E764" s="132">
        <v>1864506</v>
      </c>
      <c r="F764" s="132">
        <v>0</v>
      </c>
      <c r="G764" s="132">
        <v>1772340.85</v>
      </c>
      <c r="H764" s="132">
        <v>0</v>
      </c>
    </row>
    <row r="765" spans="1:8" x14ac:dyDescent="0.25">
      <c r="A765" s="134"/>
      <c r="B765" s="135" t="s">
        <v>725</v>
      </c>
      <c r="C765" s="136">
        <v>58</v>
      </c>
      <c r="D765" s="136">
        <v>0</v>
      </c>
      <c r="E765" s="136">
        <v>58</v>
      </c>
      <c r="F765" s="136">
        <v>0</v>
      </c>
      <c r="G765" s="136">
        <v>58</v>
      </c>
      <c r="H765" s="136">
        <v>0</v>
      </c>
    </row>
    <row r="766" spans="1:8" x14ac:dyDescent="0.25">
      <c r="A766" s="88" t="s">
        <v>2</v>
      </c>
      <c r="B766" s="89" t="s">
        <v>3</v>
      </c>
      <c r="C766" s="133">
        <v>2334366</v>
      </c>
      <c r="D766" s="133">
        <v>0</v>
      </c>
      <c r="E766" s="133">
        <v>1801946</v>
      </c>
      <c r="F766" s="133">
        <v>0</v>
      </c>
      <c r="G766" s="133">
        <v>1768763.86</v>
      </c>
      <c r="H766" s="133">
        <v>0</v>
      </c>
    </row>
    <row r="767" spans="1:8" x14ac:dyDescent="0.25">
      <c r="A767" s="88" t="s">
        <v>4</v>
      </c>
      <c r="B767" s="89" t="s">
        <v>5</v>
      </c>
      <c r="C767" s="133">
        <v>1463646</v>
      </c>
      <c r="D767" s="133">
        <v>0</v>
      </c>
      <c r="E767" s="133">
        <v>1094091</v>
      </c>
      <c r="F767" s="133">
        <v>0</v>
      </c>
      <c r="G767" s="133">
        <v>1079563.3700000001</v>
      </c>
      <c r="H767" s="133">
        <v>0</v>
      </c>
    </row>
    <row r="768" spans="1:8" x14ac:dyDescent="0.25">
      <c r="A768" s="88" t="s">
        <v>6</v>
      </c>
      <c r="B768" s="89" t="s">
        <v>7</v>
      </c>
      <c r="C768" s="133">
        <v>587095</v>
      </c>
      <c r="D768" s="133">
        <v>0</v>
      </c>
      <c r="E768" s="133">
        <v>425730</v>
      </c>
      <c r="F768" s="133">
        <v>0</v>
      </c>
      <c r="G768" s="133">
        <v>409371.1</v>
      </c>
      <c r="H768" s="133">
        <v>0</v>
      </c>
    </row>
    <row r="769" spans="1:8" x14ac:dyDescent="0.25">
      <c r="A769" s="88" t="s">
        <v>14</v>
      </c>
      <c r="B769" s="89" t="s">
        <v>15</v>
      </c>
      <c r="C769" s="133">
        <v>26316</v>
      </c>
      <c r="D769" s="133">
        <v>0</v>
      </c>
      <c r="E769" s="133">
        <v>26316</v>
      </c>
      <c r="F769" s="133">
        <v>0</v>
      </c>
      <c r="G769" s="133">
        <v>26316</v>
      </c>
      <c r="H769" s="133">
        <v>0</v>
      </c>
    </row>
    <row r="770" spans="1:8" x14ac:dyDescent="0.25">
      <c r="A770" s="88" t="s">
        <v>16</v>
      </c>
      <c r="B770" s="89" t="s">
        <v>17</v>
      </c>
      <c r="C770" s="133">
        <v>257309</v>
      </c>
      <c r="D770" s="133">
        <v>0</v>
      </c>
      <c r="E770" s="133">
        <v>255809</v>
      </c>
      <c r="F770" s="133">
        <v>0</v>
      </c>
      <c r="G770" s="133">
        <v>253513.39</v>
      </c>
      <c r="H770" s="133">
        <v>0</v>
      </c>
    </row>
    <row r="771" spans="1:8" x14ac:dyDescent="0.25">
      <c r="A771" s="88" t="s">
        <v>18</v>
      </c>
      <c r="B771" s="89" t="s">
        <v>19</v>
      </c>
      <c r="C771" s="133">
        <v>62560</v>
      </c>
      <c r="D771" s="133">
        <v>0</v>
      </c>
      <c r="E771" s="133">
        <v>62560</v>
      </c>
      <c r="F771" s="133">
        <v>0</v>
      </c>
      <c r="G771" s="133">
        <v>3576.99</v>
      </c>
      <c r="H771" s="133">
        <v>0</v>
      </c>
    </row>
    <row r="772" spans="1:8" ht="22.5" x14ac:dyDescent="0.25">
      <c r="A772" s="86" t="s">
        <v>219</v>
      </c>
      <c r="B772" s="90" t="s">
        <v>218</v>
      </c>
      <c r="C772" s="132">
        <v>10200000</v>
      </c>
      <c r="D772" s="132">
        <v>0</v>
      </c>
      <c r="E772" s="132">
        <v>8046500</v>
      </c>
      <c r="F772" s="132">
        <v>0</v>
      </c>
      <c r="G772" s="132">
        <v>7601728.9500000002</v>
      </c>
      <c r="H772" s="132">
        <v>0</v>
      </c>
    </row>
    <row r="773" spans="1:8" x14ac:dyDescent="0.25">
      <c r="A773" s="88" t="s">
        <v>2</v>
      </c>
      <c r="B773" s="89" t="s">
        <v>3</v>
      </c>
      <c r="C773" s="133">
        <v>10200000</v>
      </c>
      <c r="D773" s="133">
        <v>0</v>
      </c>
      <c r="E773" s="133">
        <v>8046500</v>
      </c>
      <c r="F773" s="133">
        <v>0</v>
      </c>
      <c r="G773" s="133">
        <v>7601728.9500000002</v>
      </c>
      <c r="H773" s="133">
        <v>0</v>
      </c>
    </row>
    <row r="774" spans="1:8" x14ac:dyDescent="0.25">
      <c r="A774" s="88" t="s">
        <v>14</v>
      </c>
      <c r="B774" s="89" t="s">
        <v>15</v>
      </c>
      <c r="C774" s="133">
        <v>10200000</v>
      </c>
      <c r="D774" s="133">
        <v>0</v>
      </c>
      <c r="E774" s="133">
        <v>8046500</v>
      </c>
      <c r="F774" s="133">
        <v>0</v>
      </c>
      <c r="G774" s="133">
        <v>7601728.9500000002</v>
      </c>
      <c r="H774" s="133">
        <v>0</v>
      </c>
    </row>
    <row r="775" spans="1:8" ht="22.5" x14ac:dyDescent="0.25">
      <c r="A775" s="86" t="s">
        <v>217</v>
      </c>
      <c r="B775" s="90" t="s">
        <v>216</v>
      </c>
      <c r="C775" s="132">
        <v>3000000</v>
      </c>
      <c r="D775" s="132">
        <v>0</v>
      </c>
      <c r="E775" s="132">
        <v>2175000</v>
      </c>
      <c r="F775" s="132">
        <v>0</v>
      </c>
      <c r="G775" s="132">
        <v>2154209.81</v>
      </c>
      <c r="H775" s="132">
        <v>0</v>
      </c>
    </row>
    <row r="776" spans="1:8" x14ac:dyDescent="0.25">
      <c r="A776" s="88" t="s">
        <v>2</v>
      </c>
      <c r="B776" s="89" t="s">
        <v>3</v>
      </c>
      <c r="C776" s="133">
        <v>3000000</v>
      </c>
      <c r="D776" s="133">
        <v>0</v>
      </c>
      <c r="E776" s="133">
        <v>2175000</v>
      </c>
      <c r="F776" s="133">
        <v>0</v>
      </c>
      <c r="G776" s="133">
        <v>2154209.81</v>
      </c>
      <c r="H776" s="133">
        <v>0</v>
      </c>
    </row>
    <row r="777" spans="1:8" x14ac:dyDescent="0.25">
      <c r="A777" s="88" t="s">
        <v>14</v>
      </c>
      <c r="B777" s="89" t="s">
        <v>15</v>
      </c>
      <c r="C777" s="133">
        <v>3000000</v>
      </c>
      <c r="D777" s="133">
        <v>0</v>
      </c>
      <c r="E777" s="133">
        <v>2175000</v>
      </c>
      <c r="F777" s="133">
        <v>0</v>
      </c>
      <c r="G777" s="133">
        <v>2154209.81</v>
      </c>
      <c r="H777" s="133">
        <v>0</v>
      </c>
    </row>
    <row r="778" spans="1:8" x14ac:dyDescent="0.25">
      <c r="A778" s="86" t="s">
        <v>215</v>
      </c>
      <c r="B778" s="90" t="s">
        <v>214</v>
      </c>
      <c r="C778" s="132">
        <v>450000</v>
      </c>
      <c r="D778" s="132">
        <v>0</v>
      </c>
      <c r="E778" s="132">
        <v>327500</v>
      </c>
      <c r="F778" s="132">
        <v>0</v>
      </c>
      <c r="G778" s="132">
        <v>273267.39</v>
      </c>
      <c r="H778" s="132">
        <v>0</v>
      </c>
    </row>
    <row r="779" spans="1:8" x14ac:dyDescent="0.25">
      <c r="A779" s="88" t="s">
        <v>2</v>
      </c>
      <c r="B779" s="89" t="s">
        <v>3</v>
      </c>
      <c r="C779" s="133">
        <v>450000</v>
      </c>
      <c r="D779" s="133">
        <v>0</v>
      </c>
      <c r="E779" s="133">
        <v>327500</v>
      </c>
      <c r="F779" s="133">
        <v>0</v>
      </c>
      <c r="G779" s="133">
        <v>273267.39</v>
      </c>
      <c r="H779" s="133">
        <v>0</v>
      </c>
    </row>
    <row r="780" spans="1:8" x14ac:dyDescent="0.25">
      <c r="A780" s="88" t="s">
        <v>14</v>
      </c>
      <c r="B780" s="89" t="s">
        <v>15</v>
      </c>
      <c r="C780" s="133">
        <v>450000</v>
      </c>
      <c r="D780" s="133">
        <v>0</v>
      </c>
      <c r="E780" s="133">
        <v>327500</v>
      </c>
      <c r="F780" s="133">
        <v>0</v>
      </c>
      <c r="G780" s="133">
        <v>273267.39</v>
      </c>
      <c r="H780" s="133">
        <v>0</v>
      </c>
    </row>
    <row r="781" spans="1:8" ht="22.5" x14ac:dyDescent="0.25">
      <c r="A781" s="86" t="s">
        <v>213</v>
      </c>
      <c r="B781" s="90" t="s">
        <v>212</v>
      </c>
      <c r="C781" s="132">
        <v>700000</v>
      </c>
      <c r="D781" s="132">
        <v>0</v>
      </c>
      <c r="E781" s="132">
        <v>567000</v>
      </c>
      <c r="F781" s="132">
        <v>0</v>
      </c>
      <c r="G781" s="132">
        <v>566761.9</v>
      </c>
      <c r="H781" s="132">
        <v>0</v>
      </c>
    </row>
    <row r="782" spans="1:8" x14ac:dyDescent="0.25">
      <c r="A782" s="88" t="s">
        <v>2</v>
      </c>
      <c r="B782" s="89" t="s">
        <v>3</v>
      </c>
      <c r="C782" s="133">
        <v>700000</v>
      </c>
      <c r="D782" s="133">
        <v>0</v>
      </c>
      <c r="E782" s="133">
        <v>567000</v>
      </c>
      <c r="F782" s="133">
        <v>0</v>
      </c>
      <c r="G782" s="133">
        <v>566761.9</v>
      </c>
      <c r="H782" s="133">
        <v>0</v>
      </c>
    </row>
    <row r="783" spans="1:8" x14ac:dyDescent="0.25">
      <c r="A783" s="88" t="s">
        <v>14</v>
      </c>
      <c r="B783" s="89" t="s">
        <v>15</v>
      </c>
      <c r="C783" s="133">
        <v>700000</v>
      </c>
      <c r="D783" s="133">
        <v>0</v>
      </c>
      <c r="E783" s="133">
        <v>567000</v>
      </c>
      <c r="F783" s="133">
        <v>0</v>
      </c>
      <c r="G783" s="133">
        <v>566761.9</v>
      </c>
      <c r="H783" s="133">
        <v>0</v>
      </c>
    </row>
    <row r="784" spans="1:8" ht="22.5" x14ac:dyDescent="0.25">
      <c r="A784" s="86" t="s">
        <v>365</v>
      </c>
      <c r="B784" s="90" t="s">
        <v>364</v>
      </c>
      <c r="C784" s="132">
        <v>1450000</v>
      </c>
      <c r="D784" s="132">
        <v>0</v>
      </c>
      <c r="E784" s="132">
        <v>1450000</v>
      </c>
      <c r="F784" s="132">
        <v>0</v>
      </c>
      <c r="G784" s="132">
        <v>1435955.86</v>
      </c>
      <c r="H784" s="132">
        <v>0</v>
      </c>
    </row>
    <row r="785" spans="1:8" x14ac:dyDescent="0.25">
      <c r="A785" s="88" t="s">
        <v>2</v>
      </c>
      <c r="B785" s="89" t="s">
        <v>3</v>
      </c>
      <c r="C785" s="133">
        <v>1450000</v>
      </c>
      <c r="D785" s="133">
        <v>0</v>
      </c>
      <c r="E785" s="133">
        <v>1450000</v>
      </c>
      <c r="F785" s="133">
        <v>0</v>
      </c>
      <c r="G785" s="133">
        <v>1435955.86</v>
      </c>
      <c r="H785" s="133">
        <v>0</v>
      </c>
    </row>
    <row r="786" spans="1:8" x14ac:dyDescent="0.25">
      <c r="A786" s="88" t="s">
        <v>14</v>
      </c>
      <c r="B786" s="89" t="s">
        <v>15</v>
      </c>
      <c r="C786" s="133">
        <v>1450000</v>
      </c>
      <c r="D786" s="133">
        <v>0</v>
      </c>
      <c r="E786" s="133">
        <v>1450000</v>
      </c>
      <c r="F786" s="133">
        <v>0</v>
      </c>
      <c r="G786" s="133">
        <v>1435955.86</v>
      </c>
      <c r="H786" s="133">
        <v>0</v>
      </c>
    </row>
    <row r="787" spans="1:8" ht="33.75" x14ac:dyDescent="0.25">
      <c r="A787" s="86" t="s">
        <v>363</v>
      </c>
      <c r="B787" s="90" t="s">
        <v>362</v>
      </c>
      <c r="C787" s="132">
        <v>2250000</v>
      </c>
      <c r="D787" s="132">
        <v>0</v>
      </c>
      <c r="E787" s="132">
        <v>1787000</v>
      </c>
      <c r="F787" s="132">
        <v>0</v>
      </c>
      <c r="G787" s="132">
        <v>1483436.33</v>
      </c>
      <c r="H787" s="132">
        <v>0</v>
      </c>
    </row>
    <row r="788" spans="1:8" x14ac:dyDescent="0.25">
      <c r="A788" s="88" t="s">
        <v>2</v>
      </c>
      <c r="B788" s="89" t="s">
        <v>3</v>
      </c>
      <c r="C788" s="133">
        <v>2250000</v>
      </c>
      <c r="D788" s="133">
        <v>0</v>
      </c>
      <c r="E788" s="133">
        <v>1787000</v>
      </c>
      <c r="F788" s="133">
        <v>0</v>
      </c>
      <c r="G788" s="133">
        <v>1483436.33</v>
      </c>
      <c r="H788" s="133">
        <v>0</v>
      </c>
    </row>
    <row r="789" spans="1:8" x14ac:dyDescent="0.25">
      <c r="A789" s="88" t="s">
        <v>14</v>
      </c>
      <c r="B789" s="89" t="s">
        <v>15</v>
      </c>
      <c r="C789" s="133">
        <v>2250000</v>
      </c>
      <c r="D789" s="133">
        <v>0</v>
      </c>
      <c r="E789" s="133">
        <v>1787000</v>
      </c>
      <c r="F789" s="133">
        <v>0</v>
      </c>
      <c r="G789" s="133">
        <v>1483436.33</v>
      </c>
      <c r="H789" s="133">
        <v>0</v>
      </c>
    </row>
    <row r="790" spans="1:8" ht="22.5" x14ac:dyDescent="0.25">
      <c r="A790" s="86" t="s">
        <v>361</v>
      </c>
      <c r="B790" s="90" t="s">
        <v>360</v>
      </c>
      <c r="C790" s="132">
        <v>1300000</v>
      </c>
      <c r="D790" s="132">
        <v>0</v>
      </c>
      <c r="E790" s="132">
        <v>985000</v>
      </c>
      <c r="F790" s="132">
        <v>0</v>
      </c>
      <c r="G790" s="132">
        <v>935151.87</v>
      </c>
      <c r="H790" s="132">
        <v>0</v>
      </c>
    </row>
    <row r="791" spans="1:8" x14ac:dyDescent="0.25">
      <c r="A791" s="88" t="s">
        <v>2</v>
      </c>
      <c r="B791" s="89" t="s">
        <v>3</v>
      </c>
      <c r="C791" s="133">
        <v>1300000</v>
      </c>
      <c r="D791" s="133">
        <v>0</v>
      </c>
      <c r="E791" s="133">
        <v>985000</v>
      </c>
      <c r="F791" s="133">
        <v>0</v>
      </c>
      <c r="G791" s="133">
        <v>935151.87</v>
      </c>
      <c r="H791" s="133">
        <v>0</v>
      </c>
    </row>
    <row r="792" spans="1:8" x14ac:dyDescent="0.25">
      <c r="A792" s="88" t="s">
        <v>14</v>
      </c>
      <c r="B792" s="89" t="s">
        <v>15</v>
      </c>
      <c r="C792" s="133">
        <v>1300000</v>
      </c>
      <c r="D792" s="133">
        <v>0</v>
      </c>
      <c r="E792" s="133">
        <v>985000</v>
      </c>
      <c r="F792" s="133">
        <v>0</v>
      </c>
      <c r="G792" s="133">
        <v>935151.87</v>
      </c>
      <c r="H792" s="133">
        <v>0</v>
      </c>
    </row>
    <row r="793" spans="1:8" ht="33.75" x14ac:dyDescent="0.25">
      <c r="A793" s="86" t="s">
        <v>211</v>
      </c>
      <c r="B793" s="90" t="s">
        <v>210</v>
      </c>
      <c r="C793" s="132">
        <v>450000</v>
      </c>
      <c r="D793" s="132">
        <v>0</v>
      </c>
      <c r="E793" s="132">
        <v>325000</v>
      </c>
      <c r="F793" s="132">
        <v>0</v>
      </c>
      <c r="G793" s="132">
        <v>324955.78999999998</v>
      </c>
      <c r="H793" s="132">
        <v>0</v>
      </c>
    </row>
    <row r="794" spans="1:8" x14ac:dyDescent="0.25">
      <c r="A794" s="88" t="s">
        <v>2</v>
      </c>
      <c r="B794" s="89" t="s">
        <v>3</v>
      </c>
      <c r="C794" s="133">
        <v>450000</v>
      </c>
      <c r="D794" s="133">
        <v>0</v>
      </c>
      <c r="E794" s="133">
        <v>325000</v>
      </c>
      <c r="F794" s="133">
        <v>0</v>
      </c>
      <c r="G794" s="133">
        <v>324955.78999999998</v>
      </c>
      <c r="H794" s="133">
        <v>0</v>
      </c>
    </row>
    <row r="795" spans="1:8" x14ac:dyDescent="0.25">
      <c r="A795" s="88" t="s">
        <v>14</v>
      </c>
      <c r="B795" s="89" t="s">
        <v>15</v>
      </c>
      <c r="C795" s="133">
        <v>450000</v>
      </c>
      <c r="D795" s="133">
        <v>0</v>
      </c>
      <c r="E795" s="133">
        <v>325000</v>
      </c>
      <c r="F795" s="133">
        <v>0</v>
      </c>
      <c r="G795" s="133">
        <v>324955.78999999998</v>
      </c>
      <c r="H795" s="133">
        <v>0</v>
      </c>
    </row>
    <row r="796" spans="1:8" ht="22.5" x14ac:dyDescent="0.25">
      <c r="A796" s="86" t="s">
        <v>209</v>
      </c>
      <c r="B796" s="90" t="s">
        <v>208</v>
      </c>
      <c r="C796" s="132">
        <v>600000</v>
      </c>
      <c r="D796" s="132">
        <v>0</v>
      </c>
      <c r="E796" s="132">
        <v>430000</v>
      </c>
      <c r="F796" s="132">
        <v>0</v>
      </c>
      <c r="G796" s="132">
        <v>427990</v>
      </c>
      <c r="H796" s="132">
        <v>0</v>
      </c>
    </row>
    <row r="797" spans="1:8" x14ac:dyDescent="0.25">
      <c r="A797" s="88" t="s">
        <v>2</v>
      </c>
      <c r="B797" s="89" t="s">
        <v>3</v>
      </c>
      <c r="C797" s="133">
        <v>600000</v>
      </c>
      <c r="D797" s="133">
        <v>0</v>
      </c>
      <c r="E797" s="133">
        <v>430000</v>
      </c>
      <c r="F797" s="133">
        <v>0</v>
      </c>
      <c r="G797" s="133">
        <v>427990</v>
      </c>
      <c r="H797" s="133">
        <v>0</v>
      </c>
    </row>
    <row r="798" spans="1:8" x14ac:dyDescent="0.25">
      <c r="A798" s="88" t="s">
        <v>14</v>
      </c>
      <c r="B798" s="89" t="s">
        <v>15</v>
      </c>
      <c r="C798" s="133">
        <v>600000</v>
      </c>
      <c r="D798" s="133">
        <v>0</v>
      </c>
      <c r="E798" s="133">
        <v>430000</v>
      </c>
      <c r="F798" s="133">
        <v>0</v>
      </c>
      <c r="G798" s="133">
        <v>427990</v>
      </c>
      <c r="H798" s="133">
        <v>0</v>
      </c>
    </row>
    <row r="799" spans="1:8" x14ac:dyDescent="0.25">
      <c r="A799" s="86" t="s">
        <v>207</v>
      </c>
      <c r="B799" s="90" t="s">
        <v>206</v>
      </c>
      <c r="C799" s="132">
        <v>429600</v>
      </c>
      <c r="D799" s="132">
        <v>0</v>
      </c>
      <c r="E799" s="132">
        <v>322200</v>
      </c>
      <c r="F799" s="132">
        <v>0</v>
      </c>
      <c r="G799" s="132">
        <v>319700</v>
      </c>
      <c r="H799" s="132">
        <v>0</v>
      </c>
    </row>
    <row r="800" spans="1:8" x14ac:dyDescent="0.25">
      <c r="A800" s="88" t="s">
        <v>2</v>
      </c>
      <c r="B800" s="89" t="s">
        <v>3</v>
      </c>
      <c r="C800" s="133">
        <v>429600</v>
      </c>
      <c r="D800" s="133">
        <v>0</v>
      </c>
      <c r="E800" s="133">
        <v>322200</v>
      </c>
      <c r="F800" s="133">
        <v>0</v>
      </c>
      <c r="G800" s="133">
        <v>319700</v>
      </c>
      <c r="H800" s="133">
        <v>0</v>
      </c>
    </row>
    <row r="801" spans="1:8" x14ac:dyDescent="0.25">
      <c r="A801" s="88" t="s">
        <v>14</v>
      </c>
      <c r="B801" s="89" t="s">
        <v>15</v>
      </c>
      <c r="C801" s="133">
        <v>429600</v>
      </c>
      <c r="D801" s="133">
        <v>0</v>
      </c>
      <c r="E801" s="133">
        <v>322200</v>
      </c>
      <c r="F801" s="133">
        <v>0</v>
      </c>
      <c r="G801" s="133">
        <v>319700</v>
      </c>
      <c r="H801" s="133">
        <v>0</v>
      </c>
    </row>
    <row r="802" spans="1:8" ht="22.5" x14ac:dyDescent="0.25">
      <c r="A802" s="86" t="s">
        <v>359</v>
      </c>
      <c r="B802" s="90" t="s">
        <v>473</v>
      </c>
      <c r="C802" s="132">
        <v>429600</v>
      </c>
      <c r="D802" s="132">
        <v>0</v>
      </c>
      <c r="E802" s="132">
        <v>322200</v>
      </c>
      <c r="F802" s="132">
        <v>0</v>
      </c>
      <c r="G802" s="132">
        <v>319700</v>
      </c>
      <c r="H802" s="132">
        <v>0</v>
      </c>
    </row>
    <row r="803" spans="1:8" x14ac:dyDescent="0.25">
      <c r="A803" s="88" t="s">
        <v>2</v>
      </c>
      <c r="B803" s="89" t="s">
        <v>3</v>
      </c>
      <c r="C803" s="133">
        <v>429600</v>
      </c>
      <c r="D803" s="133">
        <v>0</v>
      </c>
      <c r="E803" s="133">
        <v>322200</v>
      </c>
      <c r="F803" s="133">
        <v>0</v>
      </c>
      <c r="G803" s="133">
        <v>319700</v>
      </c>
      <c r="H803" s="133">
        <v>0</v>
      </c>
    </row>
    <row r="804" spans="1:8" x14ac:dyDescent="0.25">
      <c r="A804" s="88" t="s">
        <v>14</v>
      </c>
      <c r="B804" s="89" t="s">
        <v>15</v>
      </c>
      <c r="C804" s="133">
        <v>429600</v>
      </c>
      <c r="D804" s="133">
        <v>0</v>
      </c>
      <c r="E804" s="133">
        <v>322200</v>
      </c>
      <c r="F804" s="133">
        <v>0</v>
      </c>
      <c r="G804" s="133">
        <v>319700</v>
      </c>
      <c r="H804" s="133">
        <v>0</v>
      </c>
    </row>
    <row r="805" spans="1:8" x14ac:dyDescent="0.25">
      <c r="A805" s="86" t="s">
        <v>205</v>
      </c>
      <c r="B805" s="90" t="s">
        <v>204</v>
      </c>
      <c r="C805" s="132">
        <v>2683650</v>
      </c>
      <c r="D805" s="132">
        <v>0</v>
      </c>
      <c r="E805" s="132">
        <v>2049874</v>
      </c>
      <c r="F805" s="132">
        <v>0</v>
      </c>
      <c r="G805" s="132">
        <v>1492917.41</v>
      </c>
      <c r="H805" s="132">
        <v>0</v>
      </c>
    </row>
    <row r="806" spans="1:8" x14ac:dyDescent="0.25">
      <c r="A806" s="134"/>
      <c r="B806" s="135" t="s">
        <v>725</v>
      </c>
      <c r="C806" s="136">
        <v>45</v>
      </c>
      <c r="D806" s="136">
        <v>0</v>
      </c>
      <c r="E806" s="136">
        <v>45</v>
      </c>
      <c r="F806" s="136">
        <v>0</v>
      </c>
      <c r="G806" s="136">
        <v>45</v>
      </c>
      <c r="H806" s="136">
        <v>0</v>
      </c>
    </row>
    <row r="807" spans="1:8" x14ac:dyDescent="0.25">
      <c r="A807" s="88" t="s">
        <v>2</v>
      </c>
      <c r="B807" s="89" t="s">
        <v>3</v>
      </c>
      <c r="C807" s="133">
        <v>2682350</v>
      </c>
      <c r="D807" s="133">
        <v>0</v>
      </c>
      <c r="E807" s="133">
        <v>2048574</v>
      </c>
      <c r="F807" s="133">
        <v>0</v>
      </c>
      <c r="G807" s="133">
        <v>1492917.41</v>
      </c>
      <c r="H807" s="133">
        <v>0</v>
      </c>
    </row>
    <row r="808" spans="1:8" x14ac:dyDescent="0.25">
      <c r="A808" s="88" t="s">
        <v>4</v>
      </c>
      <c r="B808" s="89" t="s">
        <v>5</v>
      </c>
      <c r="C808" s="133">
        <v>759840</v>
      </c>
      <c r="D808" s="133">
        <v>0</v>
      </c>
      <c r="E808" s="133">
        <v>569430</v>
      </c>
      <c r="F808" s="133">
        <v>0</v>
      </c>
      <c r="G808" s="133">
        <v>563399.68999999994</v>
      </c>
      <c r="H808" s="133">
        <v>0</v>
      </c>
    </row>
    <row r="809" spans="1:8" x14ac:dyDescent="0.25">
      <c r="A809" s="88" t="s">
        <v>6</v>
      </c>
      <c r="B809" s="89" t="s">
        <v>7</v>
      </c>
      <c r="C809" s="133">
        <v>934670</v>
      </c>
      <c r="D809" s="133">
        <v>0</v>
      </c>
      <c r="E809" s="133">
        <v>873124</v>
      </c>
      <c r="F809" s="133">
        <v>0</v>
      </c>
      <c r="G809" s="133">
        <v>416677.09</v>
      </c>
      <c r="H809" s="133">
        <v>0</v>
      </c>
    </row>
    <row r="810" spans="1:8" x14ac:dyDescent="0.25">
      <c r="A810" s="88" t="s">
        <v>14</v>
      </c>
      <c r="B810" s="89" t="s">
        <v>15</v>
      </c>
      <c r="C810" s="133">
        <v>978840</v>
      </c>
      <c r="D810" s="133">
        <v>0</v>
      </c>
      <c r="E810" s="133">
        <v>599270</v>
      </c>
      <c r="F810" s="133">
        <v>0</v>
      </c>
      <c r="G810" s="133">
        <v>510293.48</v>
      </c>
      <c r="H810" s="133">
        <v>0</v>
      </c>
    </row>
    <row r="811" spans="1:8" x14ac:dyDescent="0.25">
      <c r="A811" s="88" t="s">
        <v>16</v>
      </c>
      <c r="B811" s="89" t="s">
        <v>17</v>
      </c>
      <c r="C811" s="133">
        <v>9000</v>
      </c>
      <c r="D811" s="133">
        <v>0</v>
      </c>
      <c r="E811" s="133">
        <v>6750</v>
      </c>
      <c r="F811" s="133">
        <v>0</v>
      </c>
      <c r="G811" s="133">
        <v>2547.15</v>
      </c>
      <c r="H811" s="133">
        <v>0</v>
      </c>
    </row>
    <row r="812" spans="1:8" x14ac:dyDescent="0.25">
      <c r="A812" s="88" t="s">
        <v>18</v>
      </c>
      <c r="B812" s="89" t="s">
        <v>19</v>
      </c>
      <c r="C812" s="133">
        <v>1300</v>
      </c>
      <c r="D812" s="133">
        <v>0</v>
      </c>
      <c r="E812" s="133">
        <v>1300</v>
      </c>
      <c r="F812" s="133">
        <v>0</v>
      </c>
      <c r="G812" s="133">
        <v>0</v>
      </c>
      <c r="H812" s="133">
        <v>0</v>
      </c>
    </row>
    <row r="813" spans="1:8" ht="22.5" x14ac:dyDescent="0.25">
      <c r="A813" s="86" t="s">
        <v>203</v>
      </c>
      <c r="B813" s="90" t="s">
        <v>202</v>
      </c>
      <c r="C813" s="132">
        <v>1704810</v>
      </c>
      <c r="D813" s="132">
        <v>0</v>
      </c>
      <c r="E813" s="132">
        <v>1450604</v>
      </c>
      <c r="F813" s="132">
        <v>0</v>
      </c>
      <c r="G813" s="132">
        <v>982623.93</v>
      </c>
      <c r="H813" s="132">
        <v>0</v>
      </c>
    </row>
    <row r="814" spans="1:8" x14ac:dyDescent="0.25">
      <c r="A814" s="134"/>
      <c r="B814" s="135" t="s">
        <v>725</v>
      </c>
      <c r="C814" s="136">
        <v>45</v>
      </c>
      <c r="D814" s="136">
        <v>0</v>
      </c>
      <c r="E814" s="136">
        <v>45</v>
      </c>
      <c r="F814" s="136">
        <v>0</v>
      </c>
      <c r="G814" s="136">
        <v>45</v>
      </c>
      <c r="H814" s="136">
        <v>0</v>
      </c>
    </row>
    <row r="815" spans="1:8" x14ac:dyDescent="0.25">
      <c r="A815" s="88" t="s">
        <v>2</v>
      </c>
      <c r="B815" s="89" t="s">
        <v>3</v>
      </c>
      <c r="C815" s="133">
        <v>1703510</v>
      </c>
      <c r="D815" s="133">
        <v>0</v>
      </c>
      <c r="E815" s="133">
        <v>1449304</v>
      </c>
      <c r="F815" s="133">
        <v>0</v>
      </c>
      <c r="G815" s="133">
        <v>982623.93</v>
      </c>
      <c r="H815" s="133">
        <v>0</v>
      </c>
    </row>
    <row r="816" spans="1:8" x14ac:dyDescent="0.25">
      <c r="A816" s="88" t="s">
        <v>4</v>
      </c>
      <c r="B816" s="89" t="s">
        <v>5</v>
      </c>
      <c r="C816" s="133">
        <v>759840</v>
      </c>
      <c r="D816" s="133">
        <v>0</v>
      </c>
      <c r="E816" s="133">
        <v>569430</v>
      </c>
      <c r="F816" s="133">
        <v>0</v>
      </c>
      <c r="G816" s="133">
        <v>563399.68999999994</v>
      </c>
      <c r="H816" s="133">
        <v>0</v>
      </c>
    </row>
    <row r="817" spans="1:8" x14ac:dyDescent="0.25">
      <c r="A817" s="88" t="s">
        <v>6</v>
      </c>
      <c r="B817" s="89" t="s">
        <v>7</v>
      </c>
      <c r="C817" s="133">
        <v>934670</v>
      </c>
      <c r="D817" s="133">
        <v>0</v>
      </c>
      <c r="E817" s="133">
        <v>873124</v>
      </c>
      <c r="F817" s="133">
        <v>0</v>
      </c>
      <c r="G817" s="133">
        <v>416677.09</v>
      </c>
      <c r="H817" s="133">
        <v>0</v>
      </c>
    </row>
    <row r="818" spans="1:8" x14ac:dyDescent="0.25">
      <c r="A818" s="88" t="s">
        <v>16</v>
      </c>
      <c r="B818" s="89" t="s">
        <v>17</v>
      </c>
      <c r="C818" s="133">
        <v>9000</v>
      </c>
      <c r="D818" s="133">
        <v>0</v>
      </c>
      <c r="E818" s="133">
        <v>6750</v>
      </c>
      <c r="F818" s="133">
        <v>0</v>
      </c>
      <c r="G818" s="133">
        <v>2547.15</v>
      </c>
      <c r="H818" s="133">
        <v>0</v>
      </c>
    </row>
    <row r="819" spans="1:8" x14ac:dyDescent="0.25">
      <c r="A819" s="88" t="s">
        <v>18</v>
      </c>
      <c r="B819" s="89" t="s">
        <v>19</v>
      </c>
      <c r="C819" s="133">
        <v>1300</v>
      </c>
      <c r="D819" s="133">
        <v>0</v>
      </c>
      <c r="E819" s="133">
        <v>1300</v>
      </c>
      <c r="F819" s="133">
        <v>0</v>
      </c>
      <c r="G819" s="133">
        <v>0</v>
      </c>
      <c r="H819" s="133">
        <v>0</v>
      </c>
    </row>
    <row r="820" spans="1:8" ht="22.5" x14ac:dyDescent="0.25">
      <c r="A820" s="86" t="s">
        <v>201</v>
      </c>
      <c r="B820" s="90" t="s">
        <v>200</v>
      </c>
      <c r="C820" s="132">
        <v>978840</v>
      </c>
      <c r="D820" s="132">
        <v>0</v>
      </c>
      <c r="E820" s="132">
        <v>599270</v>
      </c>
      <c r="F820" s="132">
        <v>0</v>
      </c>
      <c r="G820" s="132">
        <v>510293.48</v>
      </c>
      <c r="H820" s="132">
        <v>0</v>
      </c>
    </row>
    <row r="821" spans="1:8" x14ac:dyDescent="0.25">
      <c r="A821" s="88" t="s">
        <v>2</v>
      </c>
      <c r="B821" s="89" t="s">
        <v>3</v>
      </c>
      <c r="C821" s="133">
        <v>978840</v>
      </c>
      <c r="D821" s="133">
        <v>0</v>
      </c>
      <c r="E821" s="133">
        <v>599270</v>
      </c>
      <c r="F821" s="133">
        <v>0</v>
      </c>
      <c r="G821" s="133">
        <v>510293.48</v>
      </c>
      <c r="H821" s="133">
        <v>0</v>
      </c>
    </row>
    <row r="822" spans="1:8" x14ac:dyDescent="0.25">
      <c r="A822" s="88" t="s">
        <v>14</v>
      </c>
      <c r="B822" s="89" t="s">
        <v>15</v>
      </c>
      <c r="C822" s="133">
        <v>978840</v>
      </c>
      <c r="D822" s="133">
        <v>0</v>
      </c>
      <c r="E822" s="133">
        <v>599270</v>
      </c>
      <c r="F822" s="133">
        <v>0</v>
      </c>
      <c r="G822" s="133">
        <v>510293.48</v>
      </c>
      <c r="H822" s="133">
        <v>0</v>
      </c>
    </row>
    <row r="823" spans="1:8" ht="22.5" x14ac:dyDescent="0.25">
      <c r="A823" s="86" t="s">
        <v>199</v>
      </c>
      <c r="B823" s="90" t="s">
        <v>198</v>
      </c>
      <c r="C823" s="132">
        <v>3058320</v>
      </c>
      <c r="D823" s="132">
        <v>0</v>
      </c>
      <c r="E823" s="132">
        <v>2139540</v>
      </c>
      <c r="F823" s="132">
        <v>0</v>
      </c>
      <c r="G823" s="132">
        <v>1874013.8</v>
      </c>
      <c r="H823" s="132">
        <v>0</v>
      </c>
    </row>
    <row r="824" spans="1:8" x14ac:dyDescent="0.25">
      <c r="A824" s="88" t="s">
        <v>2</v>
      </c>
      <c r="B824" s="89" t="s">
        <v>3</v>
      </c>
      <c r="C824" s="133">
        <v>3058320</v>
      </c>
      <c r="D824" s="133">
        <v>0</v>
      </c>
      <c r="E824" s="133">
        <v>2139540</v>
      </c>
      <c r="F824" s="133">
        <v>0</v>
      </c>
      <c r="G824" s="133">
        <v>1874013.8</v>
      </c>
      <c r="H824" s="133">
        <v>0</v>
      </c>
    </row>
    <row r="825" spans="1:8" x14ac:dyDescent="0.25">
      <c r="A825" s="88" t="s">
        <v>14</v>
      </c>
      <c r="B825" s="89" t="s">
        <v>15</v>
      </c>
      <c r="C825" s="133">
        <v>3058320</v>
      </c>
      <c r="D825" s="133">
        <v>0</v>
      </c>
      <c r="E825" s="133">
        <v>2139540</v>
      </c>
      <c r="F825" s="133">
        <v>0</v>
      </c>
      <c r="G825" s="133">
        <v>1874013.8</v>
      </c>
      <c r="H825" s="133">
        <v>0</v>
      </c>
    </row>
    <row r="826" spans="1:8" ht="33.75" x14ac:dyDescent="0.25">
      <c r="A826" s="86" t="s">
        <v>559</v>
      </c>
      <c r="B826" s="90" t="s">
        <v>560</v>
      </c>
      <c r="C826" s="132">
        <v>124600</v>
      </c>
      <c r="D826" s="132">
        <v>0</v>
      </c>
      <c r="E826" s="132">
        <v>92560</v>
      </c>
      <c r="F826" s="132">
        <v>0</v>
      </c>
      <c r="G826" s="132">
        <v>92560</v>
      </c>
      <c r="H826" s="132">
        <v>0</v>
      </c>
    </row>
    <row r="827" spans="1:8" x14ac:dyDescent="0.25">
      <c r="A827" s="88" t="s">
        <v>2</v>
      </c>
      <c r="B827" s="89" t="s">
        <v>3</v>
      </c>
      <c r="C827" s="133">
        <v>124600</v>
      </c>
      <c r="D827" s="133">
        <v>0</v>
      </c>
      <c r="E827" s="133">
        <v>92560</v>
      </c>
      <c r="F827" s="133">
        <v>0</v>
      </c>
      <c r="G827" s="133">
        <v>92560</v>
      </c>
      <c r="H827" s="133">
        <v>0</v>
      </c>
    </row>
    <row r="828" spans="1:8" x14ac:dyDescent="0.25">
      <c r="A828" s="88" t="s">
        <v>14</v>
      </c>
      <c r="B828" s="89" t="s">
        <v>15</v>
      </c>
      <c r="C828" s="133">
        <v>124600</v>
      </c>
      <c r="D828" s="133">
        <v>0</v>
      </c>
      <c r="E828" s="133">
        <v>92560</v>
      </c>
      <c r="F828" s="133">
        <v>0</v>
      </c>
      <c r="G828" s="133">
        <v>92560</v>
      </c>
      <c r="H828" s="133">
        <v>0</v>
      </c>
    </row>
    <row r="829" spans="1:8" x14ac:dyDescent="0.25">
      <c r="A829" s="86" t="s">
        <v>197</v>
      </c>
      <c r="B829" s="90" t="s">
        <v>196</v>
      </c>
      <c r="C829" s="132">
        <v>674880</v>
      </c>
      <c r="D829" s="132">
        <v>0</v>
      </c>
      <c r="E829" s="132">
        <v>459040</v>
      </c>
      <c r="F829" s="132">
        <v>0</v>
      </c>
      <c r="G829" s="132">
        <v>423768.4</v>
      </c>
      <c r="H829" s="132">
        <v>0</v>
      </c>
    </row>
    <row r="830" spans="1:8" x14ac:dyDescent="0.25">
      <c r="A830" s="88" t="s">
        <v>2</v>
      </c>
      <c r="B830" s="89" t="s">
        <v>3</v>
      </c>
      <c r="C830" s="133">
        <v>674880</v>
      </c>
      <c r="D830" s="133">
        <v>0</v>
      </c>
      <c r="E830" s="133">
        <v>459040</v>
      </c>
      <c r="F830" s="133">
        <v>0</v>
      </c>
      <c r="G830" s="133">
        <v>423768.4</v>
      </c>
      <c r="H830" s="133">
        <v>0</v>
      </c>
    </row>
    <row r="831" spans="1:8" x14ac:dyDescent="0.25">
      <c r="A831" s="88" t="s">
        <v>14</v>
      </c>
      <c r="B831" s="89" t="s">
        <v>15</v>
      </c>
      <c r="C831" s="133">
        <v>674880</v>
      </c>
      <c r="D831" s="133">
        <v>0</v>
      </c>
      <c r="E831" s="133">
        <v>459040</v>
      </c>
      <c r="F831" s="133">
        <v>0</v>
      </c>
      <c r="G831" s="133">
        <v>423768.4</v>
      </c>
      <c r="H831" s="133">
        <v>0</v>
      </c>
    </row>
    <row r="832" spans="1:8" ht="22.5" x14ac:dyDescent="0.25">
      <c r="A832" s="86" t="s">
        <v>358</v>
      </c>
      <c r="B832" s="90" t="s">
        <v>357</v>
      </c>
      <c r="C832" s="132">
        <v>230400</v>
      </c>
      <c r="D832" s="132">
        <v>0</v>
      </c>
      <c r="E832" s="132">
        <v>160200</v>
      </c>
      <c r="F832" s="132">
        <v>0</v>
      </c>
      <c r="G832" s="132">
        <v>134132</v>
      </c>
      <c r="H832" s="132">
        <v>0</v>
      </c>
    </row>
    <row r="833" spans="1:8" x14ac:dyDescent="0.25">
      <c r="A833" s="88" t="s">
        <v>2</v>
      </c>
      <c r="B833" s="89" t="s">
        <v>3</v>
      </c>
      <c r="C833" s="133">
        <v>230400</v>
      </c>
      <c r="D833" s="133">
        <v>0</v>
      </c>
      <c r="E833" s="133">
        <v>160200</v>
      </c>
      <c r="F833" s="133">
        <v>0</v>
      </c>
      <c r="G833" s="133">
        <v>134132</v>
      </c>
      <c r="H833" s="133">
        <v>0</v>
      </c>
    </row>
    <row r="834" spans="1:8" x14ac:dyDescent="0.25">
      <c r="A834" s="88" t="s">
        <v>14</v>
      </c>
      <c r="B834" s="89" t="s">
        <v>15</v>
      </c>
      <c r="C834" s="133">
        <v>230400</v>
      </c>
      <c r="D834" s="133">
        <v>0</v>
      </c>
      <c r="E834" s="133">
        <v>160200</v>
      </c>
      <c r="F834" s="133">
        <v>0</v>
      </c>
      <c r="G834" s="133">
        <v>134132</v>
      </c>
      <c r="H834" s="133">
        <v>0</v>
      </c>
    </row>
    <row r="835" spans="1:8" ht="22.5" x14ac:dyDescent="0.25">
      <c r="A835" s="86" t="s">
        <v>356</v>
      </c>
      <c r="B835" s="90" t="s">
        <v>355</v>
      </c>
      <c r="C835" s="132">
        <v>2022240</v>
      </c>
      <c r="D835" s="132">
        <v>0</v>
      </c>
      <c r="E835" s="132">
        <v>1423400</v>
      </c>
      <c r="F835" s="132">
        <v>0</v>
      </c>
      <c r="G835" s="132">
        <v>1221162</v>
      </c>
      <c r="H835" s="132">
        <v>0</v>
      </c>
    </row>
    <row r="836" spans="1:8" x14ac:dyDescent="0.25">
      <c r="A836" s="88" t="s">
        <v>2</v>
      </c>
      <c r="B836" s="89" t="s">
        <v>3</v>
      </c>
      <c r="C836" s="133">
        <v>2022240</v>
      </c>
      <c r="D836" s="133">
        <v>0</v>
      </c>
      <c r="E836" s="133">
        <v>1423400</v>
      </c>
      <c r="F836" s="133">
        <v>0</v>
      </c>
      <c r="G836" s="133">
        <v>1221162</v>
      </c>
      <c r="H836" s="133">
        <v>0</v>
      </c>
    </row>
    <row r="837" spans="1:8" x14ac:dyDescent="0.25">
      <c r="A837" s="88" t="s">
        <v>14</v>
      </c>
      <c r="B837" s="89" t="s">
        <v>15</v>
      </c>
      <c r="C837" s="133">
        <v>2022240</v>
      </c>
      <c r="D837" s="133">
        <v>0</v>
      </c>
      <c r="E837" s="133">
        <v>1423400</v>
      </c>
      <c r="F837" s="133">
        <v>0</v>
      </c>
      <c r="G837" s="133">
        <v>1221162</v>
      </c>
      <c r="H837" s="133">
        <v>0</v>
      </c>
    </row>
    <row r="838" spans="1:8" ht="22.5" x14ac:dyDescent="0.25">
      <c r="A838" s="86" t="s">
        <v>440</v>
      </c>
      <c r="B838" s="90" t="s">
        <v>441</v>
      </c>
      <c r="C838" s="132">
        <v>6200</v>
      </c>
      <c r="D838" s="132">
        <v>0</v>
      </c>
      <c r="E838" s="132">
        <v>4340</v>
      </c>
      <c r="F838" s="132">
        <v>0</v>
      </c>
      <c r="G838" s="132">
        <v>2391.4</v>
      </c>
      <c r="H838" s="132">
        <v>0</v>
      </c>
    </row>
    <row r="839" spans="1:8" x14ac:dyDescent="0.25">
      <c r="A839" s="88" t="s">
        <v>2</v>
      </c>
      <c r="B839" s="89" t="s">
        <v>3</v>
      </c>
      <c r="C839" s="133">
        <v>6200</v>
      </c>
      <c r="D839" s="133">
        <v>0</v>
      </c>
      <c r="E839" s="133">
        <v>4340</v>
      </c>
      <c r="F839" s="133">
        <v>0</v>
      </c>
      <c r="G839" s="133">
        <v>2391.4</v>
      </c>
      <c r="H839" s="133">
        <v>0</v>
      </c>
    </row>
    <row r="840" spans="1:8" x14ac:dyDescent="0.25">
      <c r="A840" s="88" t="s">
        <v>14</v>
      </c>
      <c r="B840" s="89" t="s">
        <v>15</v>
      </c>
      <c r="C840" s="133">
        <v>6200</v>
      </c>
      <c r="D840" s="133">
        <v>0</v>
      </c>
      <c r="E840" s="133">
        <v>4340</v>
      </c>
      <c r="F840" s="133">
        <v>0</v>
      </c>
      <c r="G840" s="133">
        <v>2391.4</v>
      </c>
      <c r="H840" s="133">
        <v>0</v>
      </c>
    </row>
    <row r="841" spans="1:8" ht="33.75" x14ac:dyDescent="0.25">
      <c r="A841" s="86" t="s">
        <v>195</v>
      </c>
      <c r="B841" s="90" t="s">
        <v>194</v>
      </c>
      <c r="C841" s="132">
        <v>3661323</v>
      </c>
      <c r="D841" s="132">
        <v>0</v>
      </c>
      <c r="E841" s="132">
        <v>3599243</v>
      </c>
      <c r="F841" s="132">
        <v>0</v>
      </c>
      <c r="G841" s="132">
        <v>3380140.56</v>
      </c>
      <c r="H841" s="132">
        <v>0</v>
      </c>
    </row>
    <row r="842" spans="1:8" x14ac:dyDescent="0.25">
      <c r="A842" s="88" t="s">
        <v>2</v>
      </c>
      <c r="B842" s="89" t="s">
        <v>3</v>
      </c>
      <c r="C842" s="133">
        <v>3661323</v>
      </c>
      <c r="D842" s="133">
        <v>0</v>
      </c>
      <c r="E842" s="133">
        <v>3599243</v>
      </c>
      <c r="F842" s="133">
        <v>0</v>
      </c>
      <c r="G842" s="133">
        <v>3380140.56</v>
      </c>
      <c r="H842" s="133">
        <v>0</v>
      </c>
    </row>
    <row r="843" spans="1:8" x14ac:dyDescent="0.25">
      <c r="A843" s="88" t="s">
        <v>14</v>
      </c>
      <c r="B843" s="89" t="s">
        <v>15</v>
      </c>
      <c r="C843" s="133">
        <v>3661323</v>
      </c>
      <c r="D843" s="133">
        <v>0</v>
      </c>
      <c r="E843" s="133">
        <v>3599243</v>
      </c>
      <c r="F843" s="133">
        <v>0</v>
      </c>
      <c r="G843" s="133">
        <v>3380140.56</v>
      </c>
      <c r="H843" s="133">
        <v>0</v>
      </c>
    </row>
    <row r="844" spans="1:8" ht="22.5" x14ac:dyDescent="0.25">
      <c r="A844" s="86" t="s">
        <v>193</v>
      </c>
      <c r="B844" s="90" t="s">
        <v>354</v>
      </c>
      <c r="C844" s="132">
        <v>62000</v>
      </c>
      <c r="D844" s="132">
        <v>0</v>
      </c>
      <c r="E844" s="132">
        <v>62000</v>
      </c>
      <c r="F844" s="132">
        <v>0</v>
      </c>
      <c r="G844" s="132">
        <v>59000</v>
      </c>
      <c r="H844" s="132">
        <v>0</v>
      </c>
    </row>
    <row r="845" spans="1:8" x14ac:dyDescent="0.25">
      <c r="A845" s="88" t="s">
        <v>2</v>
      </c>
      <c r="B845" s="89" t="s">
        <v>3</v>
      </c>
      <c r="C845" s="133">
        <v>62000</v>
      </c>
      <c r="D845" s="133">
        <v>0</v>
      </c>
      <c r="E845" s="133">
        <v>62000</v>
      </c>
      <c r="F845" s="133">
        <v>0</v>
      </c>
      <c r="G845" s="133">
        <v>59000</v>
      </c>
      <c r="H845" s="133">
        <v>0</v>
      </c>
    </row>
    <row r="846" spans="1:8" x14ac:dyDescent="0.25">
      <c r="A846" s="88" t="s">
        <v>14</v>
      </c>
      <c r="B846" s="89" t="s">
        <v>15</v>
      </c>
      <c r="C846" s="133">
        <v>62000</v>
      </c>
      <c r="D846" s="133">
        <v>0</v>
      </c>
      <c r="E846" s="133">
        <v>62000</v>
      </c>
      <c r="F846" s="133">
        <v>0</v>
      </c>
      <c r="G846" s="133">
        <v>59000</v>
      </c>
      <c r="H846" s="133">
        <v>0</v>
      </c>
    </row>
    <row r="847" spans="1:8" ht="22.5" x14ac:dyDescent="0.25">
      <c r="A847" s="86" t="s">
        <v>192</v>
      </c>
      <c r="B847" s="90" t="s">
        <v>191</v>
      </c>
      <c r="C847" s="132">
        <v>150000</v>
      </c>
      <c r="D847" s="132">
        <v>0</v>
      </c>
      <c r="E847" s="132">
        <v>110000</v>
      </c>
      <c r="F847" s="132">
        <v>0</v>
      </c>
      <c r="G847" s="132">
        <v>78000</v>
      </c>
      <c r="H847" s="132">
        <v>0</v>
      </c>
    </row>
    <row r="848" spans="1:8" x14ac:dyDescent="0.25">
      <c r="A848" s="88" t="s">
        <v>2</v>
      </c>
      <c r="B848" s="89" t="s">
        <v>3</v>
      </c>
      <c r="C848" s="133">
        <v>150000</v>
      </c>
      <c r="D848" s="133">
        <v>0</v>
      </c>
      <c r="E848" s="133">
        <v>110000</v>
      </c>
      <c r="F848" s="133">
        <v>0</v>
      </c>
      <c r="G848" s="133">
        <v>78000</v>
      </c>
      <c r="H848" s="133">
        <v>0</v>
      </c>
    </row>
    <row r="849" spans="1:8" x14ac:dyDescent="0.25">
      <c r="A849" s="88" t="s">
        <v>14</v>
      </c>
      <c r="B849" s="89" t="s">
        <v>15</v>
      </c>
      <c r="C849" s="133">
        <v>150000</v>
      </c>
      <c r="D849" s="133">
        <v>0</v>
      </c>
      <c r="E849" s="133">
        <v>110000</v>
      </c>
      <c r="F849" s="133">
        <v>0</v>
      </c>
      <c r="G849" s="133">
        <v>78000</v>
      </c>
      <c r="H849" s="133">
        <v>0</v>
      </c>
    </row>
    <row r="850" spans="1:8" x14ac:dyDescent="0.25">
      <c r="A850" s="86" t="s">
        <v>610</v>
      </c>
      <c r="B850" s="90" t="s">
        <v>611</v>
      </c>
      <c r="C850" s="132">
        <v>3246723</v>
      </c>
      <c r="D850" s="132">
        <v>0</v>
      </c>
      <c r="E850" s="132">
        <v>3246723</v>
      </c>
      <c r="F850" s="132">
        <v>0</v>
      </c>
      <c r="G850" s="132">
        <v>3082555.56</v>
      </c>
      <c r="H850" s="132">
        <v>0</v>
      </c>
    </row>
    <row r="851" spans="1:8" x14ac:dyDescent="0.25">
      <c r="A851" s="88" t="s">
        <v>2</v>
      </c>
      <c r="B851" s="89" t="s">
        <v>3</v>
      </c>
      <c r="C851" s="133">
        <v>3246723</v>
      </c>
      <c r="D851" s="133">
        <v>0</v>
      </c>
      <c r="E851" s="133">
        <v>3246723</v>
      </c>
      <c r="F851" s="133">
        <v>0</v>
      </c>
      <c r="G851" s="133">
        <v>3082555.56</v>
      </c>
      <c r="H851" s="133">
        <v>0</v>
      </c>
    </row>
    <row r="852" spans="1:8" x14ac:dyDescent="0.25">
      <c r="A852" s="88" t="s">
        <v>14</v>
      </c>
      <c r="B852" s="89" t="s">
        <v>15</v>
      </c>
      <c r="C852" s="133">
        <v>3246723</v>
      </c>
      <c r="D852" s="133">
        <v>0</v>
      </c>
      <c r="E852" s="133">
        <v>3246723</v>
      </c>
      <c r="F852" s="133">
        <v>0</v>
      </c>
      <c r="G852" s="133">
        <v>3082555.56</v>
      </c>
      <c r="H852" s="133">
        <v>0</v>
      </c>
    </row>
    <row r="853" spans="1:8" ht="67.5" x14ac:dyDescent="0.25">
      <c r="A853" s="86" t="s">
        <v>561</v>
      </c>
      <c r="B853" s="90" t="s">
        <v>562</v>
      </c>
      <c r="C853" s="132">
        <v>115000</v>
      </c>
      <c r="D853" s="132">
        <v>0</v>
      </c>
      <c r="E853" s="132">
        <v>115000</v>
      </c>
      <c r="F853" s="132">
        <v>0</v>
      </c>
      <c r="G853" s="132">
        <v>112000</v>
      </c>
      <c r="H853" s="132">
        <v>0</v>
      </c>
    </row>
    <row r="854" spans="1:8" x14ac:dyDescent="0.25">
      <c r="A854" s="88" t="s">
        <v>2</v>
      </c>
      <c r="B854" s="89" t="s">
        <v>3</v>
      </c>
      <c r="C854" s="133">
        <v>115000</v>
      </c>
      <c r="D854" s="133">
        <v>0</v>
      </c>
      <c r="E854" s="133">
        <v>115000</v>
      </c>
      <c r="F854" s="133">
        <v>0</v>
      </c>
      <c r="G854" s="133">
        <v>112000</v>
      </c>
      <c r="H854" s="133">
        <v>0</v>
      </c>
    </row>
    <row r="855" spans="1:8" x14ac:dyDescent="0.25">
      <c r="A855" s="88" t="s">
        <v>14</v>
      </c>
      <c r="B855" s="89" t="s">
        <v>15</v>
      </c>
      <c r="C855" s="133">
        <v>115000</v>
      </c>
      <c r="D855" s="133">
        <v>0</v>
      </c>
      <c r="E855" s="133">
        <v>115000</v>
      </c>
      <c r="F855" s="133">
        <v>0</v>
      </c>
      <c r="G855" s="133">
        <v>112000</v>
      </c>
      <c r="H855" s="133">
        <v>0</v>
      </c>
    </row>
    <row r="856" spans="1:8" ht="22.5" x14ac:dyDescent="0.25">
      <c r="A856" s="86" t="s">
        <v>563</v>
      </c>
      <c r="B856" s="90" t="s">
        <v>564</v>
      </c>
      <c r="C856" s="132">
        <v>87600</v>
      </c>
      <c r="D856" s="132">
        <v>0</v>
      </c>
      <c r="E856" s="132">
        <v>65520</v>
      </c>
      <c r="F856" s="132">
        <v>0</v>
      </c>
      <c r="G856" s="132">
        <v>48585</v>
      </c>
      <c r="H856" s="132">
        <v>0</v>
      </c>
    </row>
    <row r="857" spans="1:8" x14ac:dyDescent="0.25">
      <c r="A857" s="88" t="s">
        <v>2</v>
      </c>
      <c r="B857" s="89" t="s">
        <v>3</v>
      </c>
      <c r="C857" s="133">
        <v>87600</v>
      </c>
      <c r="D857" s="133">
        <v>0</v>
      </c>
      <c r="E857" s="133">
        <v>65520</v>
      </c>
      <c r="F857" s="133">
        <v>0</v>
      </c>
      <c r="G857" s="133">
        <v>48585</v>
      </c>
      <c r="H857" s="133">
        <v>0</v>
      </c>
    </row>
    <row r="858" spans="1:8" x14ac:dyDescent="0.25">
      <c r="A858" s="88" t="s">
        <v>14</v>
      </c>
      <c r="B858" s="89" t="s">
        <v>15</v>
      </c>
      <c r="C858" s="133">
        <v>87600</v>
      </c>
      <c r="D858" s="133">
        <v>0</v>
      </c>
      <c r="E858" s="133">
        <v>65520</v>
      </c>
      <c r="F858" s="133">
        <v>0</v>
      </c>
      <c r="G858" s="133">
        <v>48585</v>
      </c>
      <c r="H858" s="133">
        <v>0</v>
      </c>
    </row>
    <row r="859" spans="1:8" ht="45" x14ac:dyDescent="0.25">
      <c r="A859" s="86" t="s">
        <v>190</v>
      </c>
      <c r="B859" s="90" t="s">
        <v>189</v>
      </c>
      <c r="C859" s="132">
        <v>971500</v>
      </c>
      <c r="D859" s="132">
        <v>0</v>
      </c>
      <c r="E859" s="132">
        <v>809578</v>
      </c>
      <c r="F859" s="132">
        <v>0</v>
      </c>
      <c r="G859" s="132">
        <v>803020</v>
      </c>
      <c r="H859" s="132">
        <v>0</v>
      </c>
    </row>
    <row r="860" spans="1:8" x14ac:dyDescent="0.25">
      <c r="A860" s="88" t="s">
        <v>2</v>
      </c>
      <c r="B860" s="89" t="s">
        <v>3</v>
      </c>
      <c r="C860" s="133">
        <v>971500</v>
      </c>
      <c r="D860" s="133">
        <v>0</v>
      </c>
      <c r="E860" s="133">
        <v>809578</v>
      </c>
      <c r="F860" s="133">
        <v>0</v>
      </c>
      <c r="G860" s="133">
        <v>803020</v>
      </c>
      <c r="H860" s="133">
        <v>0</v>
      </c>
    </row>
    <row r="861" spans="1:8" x14ac:dyDescent="0.25">
      <c r="A861" s="88" t="s">
        <v>14</v>
      </c>
      <c r="B861" s="89" t="s">
        <v>15</v>
      </c>
      <c r="C861" s="133">
        <v>971500</v>
      </c>
      <c r="D861" s="133">
        <v>0</v>
      </c>
      <c r="E861" s="133">
        <v>809578</v>
      </c>
      <c r="F861" s="133">
        <v>0</v>
      </c>
      <c r="G861" s="133">
        <v>803020</v>
      </c>
      <c r="H861" s="133">
        <v>0</v>
      </c>
    </row>
    <row r="862" spans="1:8" ht="22.5" x14ac:dyDescent="0.25">
      <c r="A862" s="86" t="s">
        <v>407</v>
      </c>
      <c r="B862" s="90" t="s">
        <v>408</v>
      </c>
      <c r="C862" s="132">
        <v>157900</v>
      </c>
      <c r="D862" s="132">
        <v>0</v>
      </c>
      <c r="E862" s="132">
        <v>105268</v>
      </c>
      <c r="F862" s="132">
        <v>0</v>
      </c>
      <c r="G862" s="132">
        <v>101200</v>
      </c>
      <c r="H862" s="132">
        <v>0</v>
      </c>
    </row>
    <row r="863" spans="1:8" x14ac:dyDescent="0.25">
      <c r="A863" s="88" t="s">
        <v>2</v>
      </c>
      <c r="B863" s="89" t="s">
        <v>3</v>
      </c>
      <c r="C863" s="133">
        <v>157900</v>
      </c>
      <c r="D863" s="133">
        <v>0</v>
      </c>
      <c r="E863" s="133">
        <v>105268</v>
      </c>
      <c r="F863" s="133">
        <v>0</v>
      </c>
      <c r="G863" s="133">
        <v>101200</v>
      </c>
      <c r="H863" s="133">
        <v>0</v>
      </c>
    </row>
    <row r="864" spans="1:8" x14ac:dyDescent="0.25">
      <c r="A864" s="88" t="s">
        <v>14</v>
      </c>
      <c r="B864" s="89" t="s">
        <v>15</v>
      </c>
      <c r="C864" s="133">
        <v>157900</v>
      </c>
      <c r="D864" s="133">
        <v>0</v>
      </c>
      <c r="E864" s="133">
        <v>105268</v>
      </c>
      <c r="F864" s="133">
        <v>0</v>
      </c>
      <c r="G864" s="133">
        <v>101200</v>
      </c>
      <c r="H864" s="133">
        <v>0</v>
      </c>
    </row>
    <row r="865" spans="1:8" ht="33.75" x14ac:dyDescent="0.25">
      <c r="A865" s="86" t="s">
        <v>188</v>
      </c>
      <c r="B865" s="90" t="s">
        <v>187</v>
      </c>
      <c r="C865" s="132">
        <v>199600</v>
      </c>
      <c r="D865" s="132">
        <v>0</v>
      </c>
      <c r="E865" s="132">
        <v>174200</v>
      </c>
      <c r="F865" s="132">
        <v>0</v>
      </c>
      <c r="G865" s="132">
        <v>173450</v>
      </c>
      <c r="H865" s="132">
        <v>0</v>
      </c>
    </row>
    <row r="866" spans="1:8" x14ac:dyDescent="0.25">
      <c r="A866" s="88" t="s">
        <v>2</v>
      </c>
      <c r="B866" s="89" t="s">
        <v>3</v>
      </c>
      <c r="C866" s="133">
        <v>199600</v>
      </c>
      <c r="D866" s="133">
        <v>0</v>
      </c>
      <c r="E866" s="133">
        <v>174200</v>
      </c>
      <c r="F866" s="133">
        <v>0</v>
      </c>
      <c r="G866" s="133">
        <v>173450</v>
      </c>
      <c r="H866" s="133">
        <v>0</v>
      </c>
    </row>
    <row r="867" spans="1:8" x14ac:dyDescent="0.25">
      <c r="A867" s="88" t="s">
        <v>14</v>
      </c>
      <c r="B867" s="89" t="s">
        <v>15</v>
      </c>
      <c r="C867" s="133">
        <v>199600</v>
      </c>
      <c r="D867" s="133">
        <v>0</v>
      </c>
      <c r="E867" s="133">
        <v>174200</v>
      </c>
      <c r="F867" s="133">
        <v>0</v>
      </c>
      <c r="G867" s="133">
        <v>173450</v>
      </c>
      <c r="H867" s="133">
        <v>0</v>
      </c>
    </row>
    <row r="868" spans="1:8" ht="33.75" x14ac:dyDescent="0.25">
      <c r="A868" s="86" t="s">
        <v>353</v>
      </c>
      <c r="B868" s="90" t="s">
        <v>352</v>
      </c>
      <c r="C868" s="132">
        <v>614000</v>
      </c>
      <c r="D868" s="132">
        <v>0</v>
      </c>
      <c r="E868" s="132">
        <v>530110</v>
      </c>
      <c r="F868" s="132">
        <v>0</v>
      </c>
      <c r="G868" s="132">
        <v>528370</v>
      </c>
      <c r="H868" s="132">
        <v>0</v>
      </c>
    </row>
    <row r="869" spans="1:8" x14ac:dyDescent="0.25">
      <c r="A869" s="88" t="s">
        <v>2</v>
      </c>
      <c r="B869" s="89" t="s">
        <v>3</v>
      </c>
      <c r="C869" s="133">
        <v>614000</v>
      </c>
      <c r="D869" s="133">
        <v>0</v>
      </c>
      <c r="E869" s="133">
        <v>530110</v>
      </c>
      <c r="F869" s="133">
        <v>0</v>
      </c>
      <c r="G869" s="133">
        <v>528370</v>
      </c>
      <c r="H869" s="133">
        <v>0</v>
      </c>
    </row>
    <row r="870" spans="1:8" x14ac:dyDescent="0.25">
      <c r="A870" s="88" t="s">
        <v>14</v>
      </c>
      <c r="B870" s="89" t="s">
        <v>15</v>
      </c>
      <c r="C870" s="133">
        <v>614000</v>
      </c>
      <c r="D870" s="133">
        <v>0</v>
      </c>
      <c r="E870" s="133">
        <v>530110</v>
      </c>
      <c r="F870" s="133">
        <v>0</v>
      </c>
      <c r="G870" s="133">
        <v>528370</v>
      </c>
      <c r="H870" s="133">
        <v>0</v>
      </c>
    </row>
    <row r="871" spans="1:8" ht="22.5" x14ac:dyDescent="0.25">
      <c r="A871" s="86" t="s">
        <v>186</v>
      </c>
      <c r="B871" s="90" t="s">
        <v>351</v>
      </c>
      <c r="C871" s="132">
        <v>1300320</v>
      </c>
      <c r="D871" s="132">
        <v>0</v>
      </c>
      <c r="E871" s="132">
        <v>1300320</v>
      </c>
      <c r="F871" s="132">
        <v>0</v>
      </c>
      <c r="G871" s="132">
        <v>1223695</v>
      </c>
      <c r="H871" s="132">
        <v>0</v>
      </c>
    </row>
    <row r="872" spans="1:8" x14ac:dyDescent="0.25">
      <c r="A872" s="88" t="s">
        <v>2</v>
      </c>
      <c r="B872" s="89" t="s">
        <v>3</v>
      </c>
      <c r="C872" s="133">
        <v>1300320</v>
      </c>
      <c r="D872" s="133">
        <v>0</v>
      </c>
      <c r="E872" s="133">
        <v>1300320</v>
      </c>
      <c r="F872" s="133">
        <v>0</v>
      </c>
      <c r="G872" s="133">
        <v>1223695</v>
      </c>
      <c r="H872" s="133">
        <v>0</v>
      </c>
    </row>
    <row r="873" spans="1:8" x14ac:dyDescent="0.25">
      <c r="A873" s="88" t="s">
        <v>16</v>
      </c>
      <c r="B873" s="89" t="s">
        <v>17</v>
      </c>
      <c r="C873" s="133">
        <v>1300320</v>
      </c>
      <c r="D873" s="133">
        <v>0</v>
      </c>
      <c r="E873" s="133">
        <v>1300320</v>
      </c>
      <c r="F873" s="133">
        <v>0</v>
      </c>
      <c r="G873" s="133">
        <v>1223695</v>
      </c>
      <c r="H873" s="133">
        <v>0</v>
      </c>
    </row>
    <row r="874" spans="1:8" ht="22.5" x14ac:dyDescent="0.25">
      <c r="A874" s="86" t="s">
        <v>185</v>
      </c>
      <c r="B874" s="90" t="s">
        <v>184</v>
      </c>
      <c r="C874" s="132">
        <v>781780</v>
      </c>
      <c r="D874" s="132">
        <v>0</v>
      </c>
      <c r="E874" s="132">
        <v>558510</v>
      </c>
      <c r="F874" s="132">
        <v>0</v>
      </c>
      <c r="G874" s="132">
        <v>471601.22</v>
      </c>
      <c r="H874" s="132">
        <v>0</v>
      </c>
    </row>
    <row r="875" spans="1:8" x14ac:dyDescent="0.25">
      <c r="A875" s="134"/>
      <c r="B875" s="135" t="s">
        <v>725</v>
      </c>
      <c r="C875" s="136">
        <v>24</v>
      </c>
      <c r="D875" s="136">
        <v>0</v>
      </c>
      <c r="E875" s="136">
        <v>24</v>
      </c>
      <c r="F875" s="136">
        <v>0</v>
      </c>
      <c r="G875" s="136">
        <v>24</v>
      </c>
      <c r="H875" s="136">
        <v>0</v>
      </c>
    </row>
    <row r="876" spans="1:8" x14ac:dyDescent="0.25">
      <c r="A876" s="88" t="s">
        <v>2</v>
      </c>
      <c r="B876" s="89" t="s">
        <v>3</v>
      </c>
      <c r="C876" s="133">
        <v>781780</v>
      </c>
      <c r="D876" s="133">
        <v>0</v>
      </c>
      <c r="E876" s="133">
        <v>558510</v>
      </c>
      <c r="F876" s="133">
        <v>0</v>
      </c>
      <c r="G876" s="133">
        <v>471601.22</v>
      </c>
      <c r="H876" s="133">
        <v>0</v>
      </c>
    </row>
    <row r="877" spans="1:8" x14ac:dyDescent="0.25">
      <c r="A877" s="88" t="s">
        <v>4</v>
      </c>
      <c r="B877" s="89" t="s">
        <v>5</v>
      </c>
      <c r="C877" s="133">
        <v>322800</v>
      </c>
      <c r="D877" s="133">
        <v>0</v>
      </c>
      <c r="E877" s="133">
        <v>242100</v>
      </c>
      <c r="F877" s="133">
        <v>0</v>
      </c>
      <c r="G877" s="133">
        <v>222900</v>
      </c>
      <c r="H877" s="133">
        <v>0</v>
      </c>
    </row>
    <row r="878" spans="1:8" x14ac:dyDescent="0.25">
      <c r="A878" s="88" t="s">
        <v>6</v>
      </c>
      <c r="B878" s="89" t="s">
        <v>7</v>
      </c>
      <c r="C878" s="133">
        <v>188730</v>
      </c>
      <c r="D878" s="133">
        <v>0</v>
      </c>
      <c r="E878" s="133">
        <v>138205</v>
      </c>
      <c r="F878" s="133">
        <v>0</v>
      </c>
      <c r="G878" s="133">
        <v>116965.38</v>
      </c>
      <c r="H878" s="133">
        <v>0</v>
      </c>
    </row>
    <row r="879" spans="1:8" x14ac:dyDescent="0.25">
      <c r="A879" s="88" t="s">
        <v>16</v>
      </c>
      <c r="B879" s="89" t="s">
        <v>17</v>
      </c>
      <c r="C879" s="133">
        <v>270250</v>
      </c>
      <c r="D879" s="133">
        <v>0</v>
      </c>
      <c r="E879" s="133">
        <v>178205</v>
      </c>
      <c r="F879" s="133">
        <v>0</v>
      </c>
      <c r="G879" s="133">
        <v>131735.84</v>
      </c>
      <c r="H879" s="133">
        <v>0</v>
      </c>
    </row>
    <row r="880" spans="1:8" x14ac:dyDescent="0.25">
      <c r="A880" s="86" t="s">
        <v>183</v>
      </c>
      <c r="B880" s="90" t="s">
        <v>182</v>
      </c>
      <c r="C880" s="132">
        <v>445000</v>
      </c>
      <c r="D880" s="132">
        <v>0</v>
      </c>
      <c r="E880" s="132">
        <v>329130</v>
      </c>
      <c r="F880" s="132">
        <v>0</v>
      </c>
      <c r="G880" s="132">
        <v>290634.21999999997</v>
      </c>
      <c r="H880" s="132">
        <v>0</v>
      </c>
    </row>
    <row r="881" spans="1:8" x14ac:dyDescent="0.25">
      <c r="A881" s="134"/>
      <c r="B881" s="135" t="s">
        <v>725</v>
      </c>
      <c r="C881" s="136">
        <v>24</v>
      </c>
      <c r="D881" s="136">
        <v>0</v>
      </c>
      <c r="E881" s="136">
        <v>24</v>
      </c>
      <c r="F881" s="136">
        <v>0</v>
      </c>
      <c r="G881" s="136">
        <v>24</v>
      </c>
      <c r="H881" s="136">
        <v>0</v>
      </c>
    </row>
    <row r="882" spans="1:8" x14ac:dyDescent="0.25">
      <c r="A882" s="88" t="s">
        <v>2</v>
      </c>
      <c r="B882" s="89" t="s">
        <v>3</v>
      </c>
      <c r="C882" s="133">
        <v>445000</v>
      </c>
      <c r="D882" s="133">
        <v>0</v>
      </c>
      <c r="E882" s="133">
        <v>329130</v>
      </c>
      <c r="F882" s="133">
        <v>0</v>
      </c>
      <c r="G882" s="133">
        <v>290634.21999999997</v>
      </c>
      <c r="H882" s="133">
        <v>0</v>
      </c>
    </row>
    <row r="883" spans="1:8" x14ac:dyDescent="0.25">
      <c r="A883" s="88" t="s">
        <v>4</v>
      </c>
      <c r="B883" s="89" t="s">
        <v>5</v>
      </c>
      <c r="C883" s="133">
        <v>322800</v>
      </c>
      <c r="D883" s="133">
        <v>0</v>
      </c>
      <c r="E883" s="133">
        <v>242100</v>
      </c>
      <c r="F883" s="133">
        <v>0</v>
      </c>
      <c r="G883" s="133">
        <v>222900</v>
      </c>
      <c r="H883" s="133">
        <v>0</v>
      </c>
    </row>
    <row r="884" spans="1:8" x14ac:dyDescent="0.25">
      <c r="A884" s="88" t="s">
        <v>6</v>
      </c>
      <c r="B884" s="89" t="s">
        <v>7</v>
      </c>
      <c r="C884" s="133">
        <v>121250</v>
      </c>
      <c r="D884" s="133">
        <v>0</v>
      </c>
      <c r="E884" s="133">
        <v>86225</v>
      </c>
      <c r="F884" s="133">
        <v>0</v>
      </c>
      <c r="G884" s="133">
        <v>67483.38</v>
      </c>
      <c r="H884" s="133">
        <v>0</v>
      </c>
    </row>
    <row r="885" spans="1:8" x14ac:dyDescent="0.25">
      <c r="A885" s="88" t="s">
        <v>16</v>
      </c>
      <c r="B885" s="89" t="s">
        <v>17</v>
      </c>
      <c r="C885" s="133">
        <v>950</v>
      </c>
      <c r="D885" s="133">
        <v>0</v>
      </c>
      <c r="E885" s="133">
        <v>805</v>
      </c>
      <c r="F885" s="133">
        <v>0</v>
      </c>
      <c r="G885" s="133">
        <v>250.84</v>
      </c>
      <c r="H885" s="133">
        <v>0</v>
      </c>
    </row>
    <row r="886" spans="1:8" ht="22.5" x14ac:dyDescent="0.25">
      <c r="A886" s="86" t="s">
        <v>590</v>
      </c>
      <c r="B886" s="90" t="s">
        <v>591</v>
      </c>
      <c r="C886" s="132">
        <v>50000</v>
      </c>
      <c r="D886" s="132">
        <v>0</v>
      </c>
      <c r="E886" s="132">
        <v>0</v>
      </c>
      <c r="F886" s="132">
        <v>0</v>
      </c>
      <c r="G886" s="132">
        <v>0</v>
      </c>
      <c r="H886" s="132">
        <v>0</v>
      </c>
    </row>
    <row r="887" spans="1:8" x14ac:dyDescent="0.25">
      <c r="A887" s="88" t="s">
        <v>2</v>
      </c>
      <c r="B887" s="89" t="s">
        <v>3</v>
      </c>
      <c r="C887" s="133">
        <v>50000</v>
      </c>
      <c r="D887" s="133">
        <v>0</v>
      </c>
      <c r="E887" s="133">
        <v>0</v>
      </c>
      <c r="F887" s="133">
        <v>0</v>
      </c>
      <c r="G887" s="133">
        <v>0</v>
      </c>
      <c r="H887" s="133">
        <v>0</v>
      </c>
    </row>
    <row r="888" spans="1:8" x14ac:dyDescent="0.25">
      <c r="A888" s="88" t="s">
        <v>16</v>
      </c>
      <c r="B888" s="89" t="s">
        <v>17</v>
      </c>
      <c r="C888" s="133">
        <v>50000</v>
      </c>
      <c r="D888" s="133">
        <v>0</v>
      </c>
      <c r="E888" s="133">
        <v>0</v>
      </c>
      <c r="F888" s="133">
        <v>0</v>
      </c>
      <c r="G888" s="133">
        <v>0</v>
      </c>
      <c r="H888" s="133">
        <v>0</v>
      </c>
    </row>
    <row r="889" spans="1:8" x14ac:dyDescent="0.25">
      <c r="A889" s="86" t="s">
        <v>181</v>
      </c>
      <c r="B889" s="90" t="s">
        <v>180</v>
      </c>
      <c r="C889" s="132">
        <v>67480</v>
      </c>
      <c r="D889" s="132">
        <v>0</v>
      </c>
      <c r="E889" s="132">
        <v>51980</v>
      </c>
      <c r="F889" s="132">
        <v>0</v>
      </c>
      <c r="G889" s="132">
        <v>49482</v>
      </c>
      <c r="H889" s="132">
        <v>0</v>
      </c>
    </row>
    <row r="890" spans="1:8" x14ac:dyDescent="0.25">
      <c r="A890" s="88" t="s">
        <v>2</v>
      </c>
      <c r="B890" s="89" t="s">
        <v>3</v>
      </c>
      <c r="C890" s="133">
        <v>67480</v>
      </c>
      <c r="D890" s="133">
        <v>0</v>
      </c>
      <c r="E890" s="133">
        <v>51980</v>
      </c>
      <c r="F890" s="133">
        <v>0</v>
      </c>
      <c r="G890" s="133">
        <v>49482</v>
      </c>
      <c r="H890" s="133">
        <v>0</v>
      </c>
    </row>
    <row r="891" spans="1:8" x14ac:dyDescent="0.25">
      <c r="A891" s="88" t="s">
        <v>6</v>
      </c>
      <c r="B891" s="89" t="s">
        <v>7</v>
      </c>
      <c r="C891" s="133">
        <v>67480</v>
      </c>
      <c r="D891" s="133">
        <v>0</v>
      </c>
      <c r="E891" s="133">
        <v>51980</v>
      </c>
      <c r="F891" s="133">
        <v>0</v>
      </c>
      <c r="G891" s="133">
        <v>49482</v>
      </c>
      <c r="H891" s="133">
        <v>0</v>
      </c>
    </row>
    <row r="892" spans="1:8" ht="22.5" x14ac:dyDescent="0.25">
      <c r="A892" s="86" t="s">
        <v>592</v>
      </c>
      <c r="B892" s="90" t="s">
        <v>593</v>
      </c>
      <c r="C892" s="132">
        <v>35000</v>
      </c>
      <c r="D892" s="132">
        <v>0</v>
      </c>
      <c r="E892" s="132">
        <v>11000</v>
      </c>
      <c r="F892" s="132">
        <v>0</v>
      </c>
      <c r="G892" s="132">
        <v>0</v>
      </c>
      <c r="H892" s="132">
        <v>0</v>
      </c>
    </row>
    <row r="893" spans="1:8" x14ac:dyDescent="0.25">
      <c r="A893" s="88" t="s">
        <v>2</v>
      </c>
      <c r="B893" s="89" t="s">
        <v>3</v>
      </c>
      <c r="C893" s="133">
        <v>35000</v>
      </c>
      <c r="D893" s="133">
        <v>0</v>
      </c>
      <c r="E893" s="133">
        <v>11000</v>
      </c>
      <c r="F893" s="133">
        <v>0</v>
      </c>
      <c r="G893" s="133">
        <v>0</v>
      </c>
      <c r="H893" s="133">
        <v>0</v>
      </c>
    </row>
    <row r="894" spans="1:8" x14ac:dyDescent="0.25">
      <c r="A894" s="88" t="s">
        <v>16</v>
      </c>
      <c r="B894" s="89" t="s">
        <v>17</v>
      </c>
      <c r="C894" s="133">
        <v>35000</v>
      </c>
      <c r="D894" s="133">
        <v>0</v>
      </c>
      <c r="E894" s="133">
        <v>11000</v>
      </c>
      <c r="F894" s="133">
        <v>0</v>
      </c>
      <c r="G894" s="133">
        <v>0</v>
      </c>
      <c r="H894" s="133">
        <v>0</v>
      </c>
    </row>
    <row r="895" spans="1:8" ht="22.5" x14ac:dyDescent="0.25">
      <c r="A895" s="86" t="s">
        <v>594</v>
      </c>
      <c r="B895" s="90" t="s">
        <v>595</v>
      </c>
      <c r="C895" s="132">
        <v>20800</v>
      </c>
      <c r="D895" s="132">
        <v>0</v>
      </c>
      <c r="E895" s="132">
        <v>10400</v>
      </c>
      <c r="F895" s="132">
        <v>0</v>
      </c>
      <c r="G895" s="132">
        <v>9425</v>
      </c>
      <c r="H895" s="132">
        <v>0</v>
      </c>
    </row>
    <row r="896" spans="1:8" x14ac:dyDescent="0.25">
      <c r="A896" s="88" t="s">
        <v>2</v>
      </c>
      <c r="B896" s="89" t="s">
        <v>3</v>
      </c>
      <c r="C896" s="133">
        <v>20800</v>
      </c>
      <c r="D896" s="133">
        <v>0</v>
      </c>
      <c r="E896" s="133">
        <v>10400</v>
      </c>
      <c r="F896" s="133">
        <v>0</v>
      </c>
      <c r="G896" s="133">
        <v>9425</v>
      </c>
      <c r="H896" s="133">
        <v>0</v>
      </c>
    </row>
    <row r="897" spans="1:8" x14ac:dyDescent="0.25">
      <c r="A897" s="88" t="s">
        <v>16</v>
      </c>
      <c r="B897" s="89" t="s">
        <v>17</v>
      </c>
      <c r="C897" s="133">
        <v>20800</v>
      </c>
      <c r="D897" s="133">
        <v>0</v>
      </c>
      <c r="E897" s="133">
        <v>10400</v>
      </c>
      <c r="F897" s="133">
        <v>0</v>
      </c>
      <c r="G897" s="133">
        <v>9425</v>
      </c>
      <c r="H897" s="133">
        <v>0</v>
      </c>
    </row>
    <row r="898" spans="1:8" ht="22.5" x14ac:dyDescent="0.25">
      <c r="A898" s="86" t="s">
        <v>596</v>
      </c>
      <c r="B898" s="90" t="s">
        <v>597</v>
      </c>
      <c r="C898" s="132">
        <v>132500</v>
      </c>
      <c r="D898" s="132">
        <v>0</v>
      </c>
      <c r="E898" s="132">
        <v>125000</v>
      </c>
      <c r="F898" s="132">
        <v>0</v>
      </c>
      <c r="G898" s="132">
        <v>94560</v>
      </c>
      <c r="H898" s="132">
        <v>0</v>
      </c>
    </row>
    <row r="899" spans="1:8" x14ac:dyDescent="0.25">
      <c r="A899" s="88" t="s">
        <v>2</v>
      </c>
      <c r="B899" s="89" t="s">
        <v>3</v>
      </c>
      <c r="C899" s="133">
        <v>132500</v>
      </c>
      <c r="D899" s="133">
        <v>0</v>
      </c>
      <c r="E899" s="133">
        <v>125000</v>
      </c>
      <c r="F899" s="133">
        <v>0</v>
      </c>
      <c r="G899" s="133">
        <v>94560</v>
      </c>
      <c r="H899" s="133">
        <v>0</v>
      </c>
    </row>
    <row r="900" spans="1:8" x14ac:dyDescent="0.25">
      <c r="A900" s="88" t="s">
        <v>16</v>
      </c>
      <c r="B900" s="89" t="s">
        <v>17</v>
      </c>
      <c r="C900" s="133">
        <v>132500</v>
      </c>
      <c r="D900" s="133">
        <v>0</v>
      </c>
      <c r="E900" s="133">
        <v>125000</v>
      </c>
      <c r="F900" s="133">
        <v>0</v>
      </c>
      <c r="G900" s="133">
        <v>94560</v>
      </c>
      <c r="H900" s="133">
        <v>0</v>
      </c>
    </row>
    <row r="901" spans="1:8" x14ac:dyDescent="0.25">
      <c r="A901" s="86" t="s">
        <v>598</v>
      </c>
      <c r="B901" s="90" t="s">
        <v>599</v>
      </c>
      <c r="C901" s="132">
        <v>31000</v>
      </c>
      <c r="D901" s="132">
        <v>0</v>
      </c>
      <c r="E901" s="132">
        <v>31000</v>
      </c>
      <c r="F901" s="132">
        <v>0</v>
      </c>
      <c r="G901" s="132">
        <v>27500</v>
      </c>
      <c r="H901" s="132">
        <v>0</v>
      </c>
    </row>
    <row r="902" spans="1:8" x14ac:dyDescent="0.25">
      <c r="A902" s="88" t="s">
        <v>2</v>
      </c>
      <c r="B902" s="89" t="s">
        <v>3</v>
      </c>
      <c r="C902" s="133">
        <v>31000</v>
      </c>
      <c r="D902" s="133">
        <v>0</v>
      </c>
      <c r="E902" s="133">
        <v>31000</v>
      </c>
      <c r="F902" s="133">
        <v>0</v>
      </c>
      <c r="G902" s="133">
        <v>27500</v>
      </c>
      <c r="H902" s="133">
        <v>0</v>
      </c>
    </row>
    <row r="903" spans="1:8" x14ac:dyDescent="0.25">
      <c r="A903" s="88" t="s">
        <v>16</v>
      </c>
      <c r="B903" s="89" t="s">
        <v>17</v>
      </c>
      <c r="C903" s="133">
        <v>31000</v>
      </c>
      <c r="D903" s="133">
        <v>0</v>
      </c>
      <c r="E903" s="133">
        <v>31000</v>
      </c>
      <c r="F903" s="133">
        <v>0</v>
      </c>
      <c r="G903" s="133">
        <v>27500</v>
      </c>
      <c r="H903" s="133">
        <v>0</v>
      </c>
    </row>
    <row r="904" spans="1:8" ht="78.75" x14ac:dyDescent="0.25">
      <c r="A904" s="86" t="s">
        <v>579</v>
      </c>
      <c r="B904" s="90" t="s">
        <v>581</v>
      </c>
      <c r="C904" s="132">
        <v>3420400</v>
      </c>
      <c r="D904" s="132">
        <v>0</v>
      </c>
      <c r="E904" s="132">
        <v>3420400</v>
      </c>
      <c r="F904" s="132">
        <v>0</v>
      </c>
      <c r="G904" s="132">
        <v>1864002.39</v>
      </c>
      <c r="H904" s="132">
        <v>0</v>
      </c>
    </row>
    <row r="905" spans="1:8" x14ac:dyDescent="0.25">
      <c r="A905" s="88" t="s">
        <v>2</v>
      </c>
      <c r="B905" s="89" t="s">
        <v>3</v>
      </c>
      <c r="C905" s="133">
        <v>3420400</v>
      </c>
      <c r="D905" s="133">
        <v>0</v>
      </c>
      <c r="E905" s="133">
        <v>3420400</v>
      </c>
      <c r="F905" s="133">
        <v>0</v>
      </c>
      <c r="G905" s="133">
        <v>1864002.39</v>
      </c>
      <c r="H905" s="133">
        <v>0</v>
      </c>
    </row>
    <row r="906" spans="1:8" x14ac:dyDescent="0.25">
      <c r="A906" s="88" t="s">
        <v>6</v>
      </c>
      <c r="B906" s="89" t="s">
        <v>7</v>
      </c>
      <c r="C906" s="133">
        <v>2484400</v>
      </c>
      <c r="D906" s="133">
        <v>0</v>
      </c>
      <c r="E906" s="133">
        <v>2484400</v>
      </c>
      <c r="F906" s="133">
        <v>0</v>
      </c>
      <c r="G906" s="133">
        <v>1728002.39</v>
      </c>
      <c r="H906" s="133">
        <v>0</v>
      </c>
    </row>
    <row r="907" spans="1:8" x14ac:dyDescent="0.25">
      <c r="A907" s="88" t="s">
        <v>10</v>
      </c>
      <c r="B907" s="89" t="s">
        <v>11</v>
      </c>
      <c r="C907" s="133">
        <v>936000</v>
      </c>
      <c r="D907" s="133">
        <v>0</v>
      </c>
      <c r="E907" s="133">
        <v>936000</v>
      </c>
      <c r="F907" s="133">
        <v>0</v>
      </c>
      <c r="G907" s="133">
        <v>136000</v>
      </c>
      <c r="H907" s="133">
        <v>0</v>
      </c>
    </row>
    <row r="908" spans="1:8" ht="22.5" x14ac:dyDescent="0.25">
      <c r="A908" s="86" t="s">
        <v>350</v>
      </c>
      <c r="B908" s="90" t="s">
        <v>349</v>
      </c>
      <c r="C908" s="132">
        <v>1805655</v>
      </c>
      <c r="D908" s="132">
        <v>0</v>
      </c>
      <c r="E908" s="132">
        <v>1350531</v>
      </c>
      <c r="F908" s="132">
        <v>0</v>
      </c>
      <c r="G908" s="132">
        <v>1349845</v>
      </c>
      <c r="H908" s="132">
        <v>0</v>
      </c>
    </row>
    <row r="909" spans="1:8" x14ac:dyDescent="0.25">
      <c r="A909" s="88" t="s">
        <v>2</v>
      </c>
      <c r="B909" s="89" t="s">
        <v>3</v>
      </c>
      <c r="C909" s="133">
        <v>1805655</v>
      </c>
      <c r="D909" s="133">
        <v>0</v>
      </c>
      <c r="E909" s="133">
        <v>1350531</v>
      </c>
      <c r="F909" s="133">
        <v>0</v>
      </c>
      <c r="G909" s="133">
        <v>1349845</v>
      </c>
      <c r="H909" s="133">
        <v>0</v>
      </c>
    </row>
    <row r="910" spans="1:8" x14ac:dyDescent="0.25">
      <c r="A910" s="88" t="s">
        <v>14</v>
      </c>
      <c r="B910" s="89" t="s">
        <v>15</v>
      </c>
      <c r="C910" s="133">
        <v>1805655</v>
      </c>
      <c r="D910" s="133">
        <v>0</v>
      </c>
      <c r="E910" s="133">
        <v>1350531</v>
      </c>
      <c r="F910" s="133">
        <v>0</v>
      </c>
      <c r="G910" s="133">
        <v>1349845</v>
      </c>
      <c r="H910" s="133">
        <v>0</v>
      </c>
    </row>
    <row r="911" spans="1:8" ht="33.75" x14ac:dyDescent="0.25">
      <c r="A911" s="86" t="s">
        <v>348</v>
      </c>
      <c r="B911" s="90" t="s">
        <v>179</v>
      </c>
      <c r="C911" s="132">
        <v>638750</v>
      </c>
      <c r="D911" s="132">
        <v>0</v>
      </c>
      <c r="E911" s="132">
        <v>477750</v>
      </c>
      <c r="F911" s="132">
        <v>0</v>
      </c>
      <c r="G911" s="132">
        <v>477540</v>
      </c>
      <c r="H911" s="132">
        <v>0</v>
      </c>
    </row>
    <row r="912" spans="1:8" x14ac:dyDescent="0.25">
      <c r="A912" s="88" t="s">
        <v>2</v>
      </c>
      <c r="B912" s="89" t="s">
        <v>3</v>
      </c>
      <c r="C912" s="133">
        <v>638750</v>
      </c>
      <c r="D912" s="133">
        <v>0</v>
      </c>
      <c r="E912" s="133">
        <v>477750</v>
      </c>
      <c r="F912" s="133">
        <v>0</v>
      </c>
      <c r="G912" s="133">
        <v>477540</v>
      </c>
      <c r="H912" s="133">
        <v>0</v>
      </c>
    </row>
    <row r="913" spans="1:8" x14ac:dyDescent="0.25">
      <c r="A913" s="88" t="s">
        <v>14</v>
      </c>
      <c r="B913" s="89" t="s">
        <v>15</v>
      </c>
      <c r="C913" s="133">
        <v>638750</v>
      </c>
      <c r="D913" s="133">
        <v>0</v>
      </c>
      <c r="E913" s="133">
        <v>477750</v>
      </c>
      <c r="F913" s="133">
        <v>0</v>
      </c>
      <c r="G913" s="133">
        <v>477540</v>
      </c>
      <c r="H913" s="133">
        <v>0</v>
      </c>
    </row>
    <row r="914" spans="1:8" ht="22.5" x14ac:dyDescent="0.25">
      <c r="A914" s="86" t="s">
        <v>442</v>
      </c>
      <c r="B914" s="90" t="s">
        <v>443</v>
      </c>
      <c r="C914" s="132">
        <v>247105</v>
      </c>
      <c r="D914" s="132">
        <v>0</v>
      </c>
      <c r="E914" s="132">
        <v>184821</v>
      </c>
      <c r="F914" s="132">
        <v>0</v>
      </c>
      <c r="G914" s="132">
        <v>184345</v>
      </c>
      <c r="H914" s="132">
        <v>0</v>
      </c>
    </row>
    <row r="915" spans="1:8" x14ac:dyDescent="0.25">
      <c r="A915" s="88" t="s">
        <v>2</v>
      </c>
      <c r="B915" s="89" t="s">
        <v>3</v>
      </c>
      <c r="C915" s="133">
        <v>247105</v>
      </c>
      <c r="D915" s="133">
        <v>0</v>
      </c>
      <c r="E915" s="133">
        <v>184821</v>
      </c>
      <c r="F915" s="133">
        <v>0</v>
      </c>
      <c r="G915" s="133">
        <v>184345</v>
      </c>
      <c r="H915" s="133">
        <v>0</v>
      </c>
    </row>
    <row r="916" spans="1:8" x14ac:dyDescent="0.25">
      <c r="A916" s="88" t="s">
        <v>14</v>
      </c>
      <c r="B916" s="89" t="s">
        <v>15</v>
      </c>
      <c r="C916" s="133">
        <v>247105</v>
      </c>
      <c r="D916" s="133">
        <v>0</v>
      </c>
      <c r="E916" s="133">
        <v>184821</v>
      </c>
      <c r="F916" s="133">
        <v>0</v>
      </c>
      <c r="G916" s="133">
        <v>184345</v>
      </c>
      <c r="H916" s="133">
        <v>0</v>
      </c>
    </row>
    <row r="917" spans="1:8" ht="22.5" x14ac:dyDescent="0.25">
      <c r="A917" s="86" t="s">
        <v>565</v>
      </c>
      <c r="B917" s="90" t="s">
        <v>566</v>
      </c>
      <c r="C917" s="132">
        <v>919800</v>
      </c>
      <c r="D917" s="132">
        <v>0</v>
      </c>
      <c r="E917" s="132">
        <v>687960</v>
      </c>
      <c r="F917" s="132">
        <v>0</v>
      </c>
      <c r="G917" s="132">
        <v>687960</v>
      </c>
      <c r="H917" s="132">
        <v>0</v>
      </c>
    </row>
    <row r="918" spans="1:8" x14ac:dyDescent="0.25">
      <c r="A918" s="88" t="s">
        <v>2</v>
      </c>
      <c r="B918" s="89" t="s">
        <v>3</v>
      </c>
      <c r="C918" s="133">
        <v>919800</v>
      </c>
      <c r="D918" s="133">
        <v>0</v>
      </c>
      <c r="E918" s="133">
        <v>687960</v>
      </c>
      <c r="F918" s="133">
        <v>0</v>
      </c>
      <c r="G918" s="133">
        <v>687960</v>
      </c>
      <c r="H918" s="133">
        <v>0</v>
      </c>
    </row>
    <row r="919" spans="1:8" x14ac:dyDescent="0.25">
      <c r="A919" s="88" t="s">
        <v>14</v>
      </c>
      <c r="B919" s="89" t="s">
        <v>15</v>
      </c>
      <c r="C919" s="133">
        <v>919800</v>
      </c>
      <c r="D919" s="133">
        <v>0</v>
      </c>
      <c r="E919" s="133">
        <v>687960</v>
      </c>
      <c r="F919" s="133">
        <v>0</v>
      </c>
      <c r="G919" s="133">
        <v>687960</v>
      </c>
      <c r="H919" s="133">
        <v>0</v>
      </c>
    </row>
    <row r="920" spans="1:8" ht="22.5" x14ac:dyDescent="0.25">
      <c r="A920" s="86" t="s">
        <v>178</v>
      </c>
      <c r="B920" s="90" t="s">
        <v>177</v>
      </c>
      <c r="C920" s="132">
        <v>18972854</v>
      </c>
      <c r="D920" s="132">
        <v>0</v>
      </c>
      <c r="E920" s="132">
        <v>11703929</v>
      </c>
      <c r="F920" s="132">
        <v>0</v>
      </c>
      <c r="G920" s="132">
        <v>9683776.5500000007</v>
      </c>
      <c r="H920" s="132">
        <v>0</v>
      </c>
    </row>
    <row r="921" spans="1:8" x14ac:dyDescent="0.25">
      <c r="A921" s="134"/>
      <c r="B921" s="135" t="s">
        <v>725</v>
      </c>
      <c r="C921" s="136">
        <v>317</v>
      </c>
      <c r="D921" s="136">
        <v>0</v>
      </c>
      <c r="E921" s="136">
        <v>317</v>
      </c>
      <c r="F921" s="136">
        <v>0</v>
      </c>
      <c r="G921" s="136">
        <v>317</v>
      </c>
      <c r="H921" s="136">
        <v>0</v>
      </c>
    </row>
    <row r="922" spans="1:8" x14ac:dyDescent="0.25">
      <c r="A922" s="88" t="s">
        <v>2</v>
      </c>
      <c r="B922" s="89" t="s">
        <v>3</v>
      </c>
      <c r="C922" s="133">
        <v>15325612</v>
      </c>
      <c r="D922" s="133">
        <v>0</v>
      </c>
      <c r="E922" s="133">
        <v>9816687</v>
      </c>
      <c r="F922" s="133">
        <v>0</v>
      </c>
      <c r="G922" s="133">
        <v>8361833.29</v>
      </c>
      <c r="H922" s="133">
        <v>0</v>
      </c>
    </row>
    <row r="923" spans="1:8" x14ac:dyDescent="0.25">
      <c r="A923" s="88" t="s">
        <v>4</v>
      </c>
      <c r="B923" s="89" t="s">
        <v>5</v>
      </c>
      <c r="C923" s="133">
        <v>5007604</v>
      </c>
      <c r="D923" s="133">
        <v>0</v>
      </c>
      <c r="E923" s="133">
        <v>3744541</v>
      </c>
      <c r="F923" s="133">
        <v>0</v>
      </c>
      <c r="G923" s="133">
        <v>3587472.7</v>
      </c>
      <c r="H923" s="133">
        <v>0</v>
      </c>
    </row>
    <row r="924" spans="1:8" x14ac:dyDescent="0.25">
      <c r="A924" s="88" t="s">
        <v>6</v>
      </c>
      <c r="B924" s="89" t="s">
        <v>7</v>
      </c>
      <c r="C924" s="133">
        <v>4819141</v>
      </c>
      <c r="D924" s="133">
        <v>0</v>
      </c>
      <c r="E924" s="133">
        <v>3789281</v>
      </c>
      <c r="F924" s="133">
        <v>0</v>
      </c>
      <c r="G924" s="133">
        <v>3253551.28</v>
      </c>
      <c r="H924" s="133">
        <v>0</v>
      </c>
    </row>
    <row r="925" spans="1:8" x14ac:dyDescent="0.25">
      <c r="A925" s="88" t="s">
        <v>10</v>
      </c>
      <c r="B925" s="89" t="s">
        <v>11</v>
      </c>
      <c r="C925" s="133">
        <v>3259244</v>
      </c>
      <c r="D925" s="133">
        <v>0</v>
      </c>
      <c r="E925" s="133">
        <v>1192669</v>
      </c>
      <c r="F925" s="133">
        <v>0</v>
      </c>
      <c r="G925" s="133">
        <v>642668.5</v>
      </c>
      <c r="H925" s="133">
        <v>0</v>
      </c>
    </row>
    <row r="926" spans="1:8" x14ac:dyDescent="0.25">
      <c r="A926" s="88" t="s">
        <v>14</v>
      </c>
      <c r="B926" s="89" t="s">
        <v>15</v>
      </c>
      <c r="C926" s="133">
        <v>37407</v>
      </c>
      <c r="D926" s="133">
        <v>0</v>
      </c>
      <c r="E926" s="133">
        <v>36807</v>
      </c>
      <c r="F926" s="133">
        <v>0</v>
      </c>
      <c r="G926" s="133">
        <v>34404.42</v>
      </c>
      <c r="H926" s="133">
        <v>0</v>
      </c>
    </row>
    <row r="927" spans="1:8" x14ac:dyDescent="0.25">
      <c r="A927" s="88" t="s">
        <v>16</v>
      </c>
      <c r="B927" s="89" t="s">
        <v>17</v>
      </c>
      <c r="C927" s="133">
        <v>2202216</v>
      </c>
      <c r="D927" s="133">
        <v>0</v>
      </c>
      <c r="E927" s="133">
        <v>1053389</v>
      </c>
      <c r="F927" s="133">
        <v>0</v>
      </c>
      <c r="G927" s="133">
        <v>843736.39</v>
      </c>
      <c r="H927" s="133">
        <v>0</v>
      </c>
    </row>
    <row r="928" spans="1:8" x14ac:dyDescent="0.25">
      <c r="A928" s="88" t="s">
        <v>18</v>
      </c>
      <c r="B928" s="89" t="s">
        <v>19</v>
      </c>
      <c r="C928" s="133">
        <v>3647242</v>
      </c>
      <c r="D928" s="133">
        <v>0</v>
      </c>
      <c r="E928" s="133">
        <v>1887242</v>
      </c>
      <c r="F928" s="133">
        <v>0</v>
      </c>
      <c r="G928" s="133">
        <v>1321943.26</v>
      </c>
      <c r="H928" s="133">
        <v>0</v>
      </c>
    </row>
    <row r="929" spans="1:8" ht="33.75" x14ac:dyDescent="0.25">
      <c r="A929" s="86" t="s">
        <v>176</v>
      </c>
      <c r="B929" s="90" t="s">
        <v>175</v>
      </c>
      <c r="C929" s="132">
        <v>2400452</v>
      </c>
      <c r="D929" s="132">
        <v>0</v>
      </c>
      <c r="E929" s="132">
        <v>1826921</v>
      </c>
      <c r="F929" s="132">
        <v>0</v>
      </c>
      <c r="G929" s="132">
        <v>1649748.28</v>
      </c>
      <c r="H929" s="132">
        <v>0</v>
      </c>
    </row>
    <row r="930" spans="1:8" x14ac:dyDescent="0.25">
      <c r="A930" s="134"/>
      <c r="B930" s="135" t="s">
        <v>725</v>
      </c>
      <c r="C930" s="136">
        <v>77</v>
      </c>
      <c r="D930" s="136">
        <v>0</v>
      </c>
      <c r="E930" s="136">
        <v>77</v>
      </c>
      <c r="F930" s="136">
        <v>0</v>
      </c>
      <c r="G930" s="136">
        <v>77</v>
      </c>
      <c r="H930" s="136">
        <v>0</v>
      </c>
    </row>
    <row r="931" spans="1:8" x14ac:dyDescent="0.25">
      <c r="A931" s="88" t="s">
        <v>2</v>
      </c>
      <c r="B931" s="89" t="s">
        <v>3</v>
      </c>
      <c r="C931" s="133">
        <v>2368364</v>
      </c>
      <c r="D931" s="133">
        <v>0</v>
      </c>
      <c r="E931" s="133">
        <v>1794833</v>
      </c>
      <c r="F931" s="133">
        <v>0</v>
      </c>
      <c r="G931" s="133">
        <v>1636499.28</v>
      </c>
      <c r="H931" s="133">
        <v>0</v>
      </c>
    </row>
    <row r="932" spans="1:8" x14ac:dyDescent="0.25">
      <c r="A932" s="88" t="s">
        <v>4</v>
      </c>
      <c r="B932" s="89" t="s">
        <v>5</v>
      </c>
      <c r="C932" s="133">
        <v>1828501</v>
      </c>
      <c r="D932" s="133">
        <v>0</v>
      </c>
      <c r="E932" s="133">
        <v>1365685</v>
      </c>
      <c r="F932" s="133">
        <v>0</v>
      </c>
      <c r="G932" s="133">
        <v>1317722.8700000001</v>
      </c>
      <c r="H932" s="133">
        <v>0</v>
      </c>
    </row>
    <row r="933" spans="1:8" x14ac:dyDescent="0.25">
      <c r="A933" s="88" t="s">
        <v>6</v>
      </c>
      <c r="B933" s="89" t="s">
        <v>7</v>
      </c>
      <c r="C933" s="133">
        <v>507804</v>
      </c>
      <c r="D933" s="133">
        <v>0</v>
      </c>
      <c r="E933" s="133">
        <v>399189</v>
      </c>
      <c r="F933" s="133">
        <v>0</v>
      </c>
      <c r="G933" s="133">
        <v>291621.83</v>
      </c>
      <c r="H933" s="133">
        <v>0</v>
      </c>
    </row>
    <row r="934" spans="1:8" x14ac:dyDescent="0.25">
      <c r="A934" s="88" t="s">
        <v>14</v>
      </c>
      <c r="B934" s="89" t="s">
        <v>15</v>
      </c>
      <c r="C934" s="133">
        <v>23559</v>
      </c>
      <c r="D934" s="133">
        <v>0</v>
      </c>
      <c r="E934" s="133">
        <v>23559</v>
      </c>
      <c r="F934" s="133">
        <v>0</v>
      </c>
      <c r="G934" s="133">
        <v>23557.119999999999</v>
      </c>
      <c r="H934" s="133">
        <v>0</v>
      </c>
    </row>
    <row r="935" spans="1:8" x14ac:dyDescent="0.25">
      <c r="A935" s="88" t="s">
        <v>16</v>
      </c>
      <c r="B935" s="89" t="s">
        <v>17</v>
      </c>
      <c r="C935" s="133">
        <v>8500</v>
      </c>
      <c r="D935" s="133">
        <v>0</v>
      </c>
      <c r="E935" s="133">
        <v>6400</v>
      </c>
      <c r="F935" s="133">
        <v>0</v>
      </c>
      <c r="G935" s="133">
        <v>3597.46</v>
      </c>
      <c r="H935" s="133">
        <v>0</v>
      </c>
    </row>
    <row r="936" spans="1:8" x14ac:dyDescent="0.25">
      <c r="A936" s="88" t="s">
        <v>18</v>
      </c>
      <c r="B936" s="89" t="s">
        <v>19</v>
      </c>
      <c r="C936" s="133">
        <v>32088</v>
      </c>
      <c r="D936" s="133">
        <v>0</v>
      </c>
      <c r="E936" s="133">
        <v>32088</v>
      </c>
      <c r="F936" s="133">
        <v>0</v>
      </c>
      <c r="G936" s="133">
        <v>13249</v>
      </c>
      <c r="H936" s="133">
        <v>0</v>
      </c>
    </row>
    <row r="937" spans="1:8" x14ac:dyDescent="0.25">
      <c r="A937" s="86" t="s">
        <v>416</v>
      </c>
      <c r="B937" s="90" t="s">
        <v>417</v>
      </c>
      <c r="C937" s="132">
        <v>242712</v>
      </c>
      <c r="D937" s="132">
        <v>0</v>
      </c>
      <c r="E937" s="132">
        <v>179562</v>
      </c>
      <c r="F937" s="132">
        <v>0</v>
      </c>
      <c r="G937" s="132">
        <v>174668.52</v>
      </c>
      <c r="H937" s="132">
        <v>0</v>
      </c>
    </row>
    <row r="938" spans="1:8" x14ac:dyDescent="0.25">
      <c r="A938" s="88" t="s">
        <v>2</v>
      </c>
      <c r="B938" s="89" t="s">
        <v>3</v>
      </c>
      <c r="C938" s="133">
        <v>242712</v>
      </c>
      <c r="D938" s="133">
        <v>0</v>
      </c>
      <c r="E938" s="133">
        <v>179562</v>
      </c>
      <c r="F938" s="133">
        <v>0</v>
      </c>
      <c r="G938" s="133">
        <v>174668.52</v>
      </c>
      <c r="H938" s="133">
        <v>0</v>
      </c>
    </row>
    <row r="939" spans="1:8" x14ac:dyDescent="0.25">
      <c r="A939" s="88" t="s">
        <v>6</v>
      </c>
      <c r="B939" s="89" t="s">
        <v>7</v>
      </c>
      <c r="C939" s="133">
        <v>242712</v>
      </c>
      <c r="D939" s="133">
        <v>0</v>
      </c>
      <c r="E939" s="133">
        <v>179562</v>
      </c>
      <c r="F939" s="133">
        <v>0</v>
      </c>
      <c r="G939" s="133">
        <v>174668.52</v>
      </c>
      <c r="H939" s="133">
        <v>0</v>
      </c>
    </row>
    <row r="940" spans="1:8" ht="22.5" x14ac:dyDescent="0.25">
      <c r="A940" s="86" t="s">
        <v>444</v>
      </c>
      <c r="B940" s="90" t="s">
        <v>409</v>
      </c>
      <c r="C940" s="132">
        <v>112750</v>
      </c>
      <c r="D940" s="132">
        <v>0</v>
      </c>
      <c r="E940" s="132">
        <v>88000</v>
      </c>
      <c r="F940" s="132">
        <v>0</v>
      </c>
      <c r="G940" s="132">
        <v>83106.62</v>
      </c>
      <c r="H940" s="132">
        <v>0</v>
      </c>
    </row>
    <row r="941" spans="1:8" x14ac:dyDescent="0.25">
      <c r="A941" s="88" t="s">
        <v>2</v>
      </c>
      <c r="B941" s="89" t="s">
        <v>3</v>
      </c>
      <c r="C941" s="133">
        <v>112750</v>
      </c>
      <c r="D941" s="133">
        <v>0</v>
      </c>
      <c r="E941" s="133">
        <v>88000</v>
      </c>
      <c r="F941" s="133">
        <v>0</v>
      </c>
      <c r="G941" s="133">
        <v>83106.62</v>
      </c>
      <c r="H941" s="133">
        <v>0</v>
      </c>
    </row>
    <row r="942" spans="1:8" x14ac:dyDescent="0.25">
      <c r="A942" s="88" t="s">
        <v>6</v>
      </c>
      <c r="B942" s="89" t="s">
        <v>7</v>
      </c>
      <c r="C942" s="133">
        <v>112750</v>
      </c>
      <c r="D942" s="133">
        <v>0</v>
      </c>
      <c r="E942" s="133">
        <v>88000</v>
      </c>
      <c r="F942" s="133">
        <v>0</v>
      </c>
      <c r="G942" s="133">
        <v>83106.62</v>
      </c>
      <c r="H942" s="133">
        <v>0</v>
      </c>
    </row>
    <row r="943" spans="1:8" x14ac:dyDescent="0.25">
      <c r="A943" s="86" t="s">
        <v>445</v>
      </c>
      <c r="B943" s="90" t="s">
        <v>168</v>
      </c>
      <c r="C943" s="132">
        <v>129962</v>
      </c>
      <c r="D943" s="132">
        <v>0</v>
      </c>
      <c r="E943" s="132">
        <v>91562</v>
      </c>
      <c r="F943" s="132">
        <v>0</v>
      </c>
      <c r="G943" s="132">
        <v>91561.9</v>
      </c>
      <c r="H943" s="132">
        <v>0</v>
      </c>
    </row>
    <row r="944" spans="1:8" x14ac:dyDescent="0.25">
      <c r="A944" s="88" t="s">
        <v>2</v>
      </c>
      <c r="B944" s="89" t="s">
        <v>3</v>
      </c>
      <c r="C944" s="133">
        <v>129962</v>
      </c>
      <c r="D944" s="133">
        <v>0</v>
      </c>
      <c r="E944" s="133">
        <v>91562</v>
      </c>
      <c r="F944" s="133">
        <v>0</v>
      </c>
      <c r="G944" s="133">
        <v>91561.9</v>
      </c>
      <c r="H944" s="133">
        <v>0</v>
      </c>
    </row>
    <row r="945" spans="1:8" x14ac:dyDescent="0.25">
      <c r="A945" s="88" t="s">
        <v>6</v>
      </c>
      <c r="B945" s="89" t="s">
        <v>7</v>
      </c>
      <c r="C945" s="133">
        <v>129962</v>
      </c>
      <c r="D945" s="133">
        <v>0</v>
      </c>
      <c r="E945" s="133">
        <v>91562</v>
      </c>
      <c r="F945" s="133">
        <v>0</v>
      </c>
      <c r="G945" s="133">
        <v>91561.9</v>
      </c>
      <c r="H945" s="133">
        <v>0</v>
      </c>
    </row>
    <row r="946" spans="1:8" ht="33.75" x14ac:dyDescent="0.25">
      <c r="A946" s="86" t="s">
        <v>174</v>
      </c>
      <c r="B946" s="90" t="s">
        <v>173</v>
      </c>
      <c r="C946" s="132">
        <v>3982342</v>
      </c>
      <c r="D946" s="132">
        <v>0</v>
      </c>
      <c r="E946" s="132">
        <v>584921</v>
      </c>
      <c r="F946" s="132">
        <v>0</v>
      </c>
      <c r="G946" s="132">
        <v>261176.99</v>
      </c>
      <c r="H946" s="132">
        <v>0</v>
      </c>
    </row>
    <row r="947" spans="1:8" x14ac:dyDescent="0.25">
      <c r="A947" s="88" t="s">
        <v>2</v>
      </c>
      <c r="B947" s="89" t="s">
        <v>3</v>
      </c>
      <c r="C947" s="133">
        <v>2482342</v>
      </c>
      <c r="D947" s="133">
        <v>0</v>
      </c>
      <c r="E947" s="133">
        <v>584921</v>
      </c>
      <c r="F947" s="133">
        <v>0</v>
      </c>
      <c r="G947" s="133">
        <v>261176.99</v>
      </c>
      <c r="H947" s="133">
        <v>0</v>
      </c>
    </row>
    <row r="948" spans="1:8" x14ac:dyDescent="0.25">
      <c r="A948" s="88" t="s">
        <v>6</v>
      </c>
      <c r="B948" s="89" t="s">
        <v>7</v>
      </c>
      <c r="C948" s="133">
        <v>75000</v>
      </c>
      <c r="D948" s="133">
        <v>0</v>
      </c>
      <c r="E948" s="133">
        <v>56250</v>
      </c>
      <c r="F948" s="133">
        <v>0</v>
      </c>
      <c r="G948" s="133">
        <v>46607.11</v>
      </c>
      <c r="H948" s="133">
        <v>0</v>
      </c>
    </row>
    <row r="949" spans="1:8" x14ac:dyDescent="0.25">
      <c r="A949" s="88" t="s">
        <v>10</v>
      </c>
      <c r="B949" s="89" t="s">
        <v>11</v>
      </c>
      <c r="C949" s="133">
        <v>901506</v>
      </c>
      <c r="D949" s="133">
        <v>0</v>
      </c>
      <c r="E949" s="133">
        <v>150000</v>
      </c>
      <c r="F949" s="133">
        <v>0</v>
      </c>
      <c r="G949" s="133">
        <v>0</v>
      </c>
      <c r="H949" s="133">
        <v>0</v>
      </c>
    </row>
    <row r="950" spans="1:8" x14ac:dyDescent="0.25">
      <c r="A950" s="88" t="s">
        <v>16</v>
      </c>
      <c r="B950" s="89" t="s">
        <v>17</v>
      </c>
      <c r="C950" s="133">
        <v>1505836</v>
      </c>
      <c r="D950" s="133">
        <v>0</v>
      </c>
      <c r="E950" s="133">
        <v>378671</v>
      </c>
      <c r="F950" s="133">
        <v>0</v>
      </c>
      <c r="G950" s="133">
        <v>214569.88</v>
      </c>
      <c r="H950" s="133">
        <v>0</v>
      </c>
    </row>
    <row r="951" spans="1:8" x14ac:dyDescent="0.25">
      <c r="A951" s="88" t="s">
        <v>18</v>
      </c>
      <c r="B951" s="89" t="s">
        <v>19</v>
      </c>
      <c r="C951" s="133">
        <v>1500000</v>
      </c>
      <c r="D951" s="133">
        <v>0</v>
      </c>
      <c r="E951" s="133">
        <v>0</v>
      </c>
      <c r="F951" s="133">
        <v>0</v>
      </c>
      <c r="G951" s="133">
        <v>0</v>
      </c>
      <c r="H951" s="133">
        <v>0</v>
      </c>
    </row>
    <row r="952" spans="1:8" ht="45" x14ac:dyDescent="0.25">
      <c r="A952" s="86" t="s">
        <v>614</v>
      </c>
      <c r="B952" s="90" t="s">
        <v>615</v>
      </c>
      <c r="C952" s="132">
        <v>1500000</v>
      </c>
      <c r="D952" s="132">
        <v>0</v>
      </c>
      <c r="E952" s="132">
        <v>0</v>
      </c>
      <c r="F952" s="132">
        <v>0</v>
      </c>
      <c r="G952" s="132">
        <v>0</v>
      </c>
      <c r="H952" s="132">
        <v>0</v>
      </c>
    </row>
    <row r="953" spans="1:8" x14ac:dyDescent="0.25">
      <c r="A953" s="88" t="s">
        <v>18</v>
      </c>
      <c r="B953" s="89" t="s">
        <v>19</v>
      </c>
      <c r="C953" s="133">
        <v>1500000</v>
      </c>
      <c r="D953" s="133">
        <v>0</v>
      </c>
      <c r="E953" s="133">
        <v>0</v>
      </c>
      <c r="F953" s="133">
        <v>0</v>
      </c>
      <c r="G953" s="133">
        <v>0</v>
      </c>
      <c r="H953" s="133">
        <v>0</v>
      </c>
    </row>
    <row r="954" spans="1:8" ht="33.75" x14ac:dyDescent="0.25">
      <c r="A954" s="86" t="s">
        <v>600</v>
      </c>
      <c r="B954" s="90" t="s">
        <v>601</v>
      </c>
      <c r="C954" s="132">
        <v>2482342</v>
      </c>
      <c r="D954" s="132">
        <v>0</v>
      </c>
      <c r="E954" s="132">
        <v>584921</v>
      </c>
      <c r="F954" s="132">
        <v>0</v>
      </c>
      <c r="G954" s="132">
        <v>261176.99</v>
      </c>
      <c r="H954" s="132">
        <v>0</v>
      </c>
    </row>
    <row r="955" spans="1:8" x14ac:dyDescent="0.25">
      <c r="A955" s="88" t="s">
        <v>2</v>
      </c>
      <c r="B955" s="89" t="s">
        <v>3</v>
      </c>
      <c r="C955" s="133">
        <v>2482342</v>
      </c>
      <c r="D955" s="133">
        <v>0</v>
      </c>
      <c r="E955" s="133">
        <v>584921</v>
      </c>
      <c r="F955" s="133">
        <v>0</v>
      </c>
      <c r="G955" s="133">
        <v>261176.99</v>
      </c>
      <c r="H955" s="133">
        <v>0</v>
      </c>
    </row>
    <row r="956" spans="1:8" x14ac:dyDescent="0.25">
      <c r="A956" s="88" t="s">
        <v>6</v>
      </c>
      <c r="B956" s="89" t="s">
        <v>7</v>
      </c>
      <c r="C956" s="133">
        <v>75000</v>
      </c>
      <c r="D956" s="133">
        <v>0</v>
      </c>
      <c r="E956" s="133">
        <v>56250</v>
      </c>
      <c r="F956" s="133">
        <v>0</v>
      </c>
      <c r="G956" s="133">
        <v>46607.11</v>
      </c>
      <c r="H956" s="133">
        <v>0</v>
      </c>
    </row>
    <row r="957" spans="1:8" x14ac:dyDescent="0.25">
      <c r="A957" s="88" t="s">
        <v>10</v>
      </c>
      <c r="B957" s="89" t="s">
        <v>11</v>
      </c>
      <c r="C957" s="133">
        <v>901506</v>
      </c>
      <c r="D957" s="133">
        <v>0</v>
      </c>
      <c r="E957" s="133">
        <v>150000</v>
      </c>
      <c r="F957" s="133">
        <v>0</v>
      </c>
      <c r="G957" s="133">
        <v>0</v>
      </c>
      <c r="H957" s="133">
        <v>0</v>
      </c>
    </row>
    <row r="958" spans="1:8" x14ac:dyDescent="0.25">
      <c r="A958" s="88" t="s">
        <v>16</v>
      </c>
      <c r="B958" s="89" t="s">
        <v>17</v>
      </c>
      <c r="C958" s="133">
        <v>1505836</v>
      </c>
      <c r="D958" s="133">
        <v>0</v>
      </c>
      <c r="E958" s="133">
        <v>378671</v>
      </c>
      <c r="F958" s="133">
        <v>0</v>
      </c>
      <c r="G958" s="133">
        <v>214569.88</v>
      </c>
      <c r="H958" s="133">
        <v>0</v>
      </c>
    </row>
    <row r="959" spans="1:8" x14ac:dyDescent="0.25">
      <c r="A959" s="86" t="s">
        <v>172</v>
      </c>
      <c r="B959" s="90" t="s">
        <v>171</v>
      </c>
      <c r="C959" s="132">
        <v>2415946</v>
      </c>
      <c r="D959" s="132">
        <v>0</v>
      </c>
      <c r="E959" s="132">
        <v>2023710</v>
      </c>
      <c r="F959" s="132">
        <v>0</v>
      </c>
      <c r="G959" s="132">
        <v>1909833.95</v>
      </c>
      <c r="H959" s="132">
        <v>0</v>
      </c>
    </row>
    <row r="960" spans="1:8" x14ac:dyDescent="0.25">
      <c r="A960" s="134"/>
      <c r="B960" s="135" t="s">
        <v>725</v>
      </c>
      <c r="C960" s="136">
        <v>19</v>
      </c>
      <c r="D960" s="136">
        <v>0</v>
      </c>
      <c r="E960" s="136">
        <v>19</v>
      </c>
      <c r="F960" s="136">
        <v>0</v>
      </c>
      <c r="G960" s="136">
        <v>19</v>
      </c>
      <c r="H960" s="136">
        <v>0</v>
      </c>
    </row>
    <row r="961" spans="1:8" x14ac:dyDescent="0.25">
      <c r="A961" s="88" t="s">
        <v>2</v>
      </c>
      <c r="B961" s="89" t="s">
        <v>3</v>
      </c>
      <c r="C961" s="133">
        <v>2201697</v>
      </c>
      <c r="D961" s="133">
        <v>0</v>
      </c>
      <c r="E961" s="133">
        <v>1809461</v>
      </c>
      <c r="F961" s="133">
        <v>0</v>
      </c>
      <c r="G961" s="133">
        <v>1700421.91</v>
      </c>
      <c r="H961" s="133">
        <v>0</v>
      </c>
    </row>
    <row r="962" spans="1:8" x14ac:dyDescent="0.25">
      <c r="A962" s="88" t="s">
        <v>4</v>
      </c>
      <c r="B962" s="89" t="s">
        <v>5</v>
      </c>
      <c r="C962" s="133">
        <v>334605</v>
      </c>
      <c r="D962" s="133">
        <v>0</v>
      </c>
      <c r="E962" s="133">
        <v>250905</v>
      </c>
      <c r="F962" s="133">
        <v>0</v>
      </c>
      <c r="G962" s="133">
        <v>219104.99</v>
      </c>
      <c r="H962" s="133">
        <v>0</v>
      </c>
    </row>
    <row r="963" spans="1:8" x14ac:dyDescent="0.25">
      <c r="A963" s="88" t="s">
        <v>6</v>
      </c>
      <c r="B963" s="89" t="s">
        <v>7</v>
      </c>
      <c r="C963" s="133">
        <v>1239414</v>
      </c>
      <c r="D963" s="133">
        <v>0</v>
      </c>
      <c r="E963" s="133">
        <v>935340</v>
      </c>
      <c r="F963" s="133">
        <v>0</v>
      </c>
      <c r="G963" s="133">
        <v>878092.4</v>
      </c>
      <c r="H963" s="133">
        <v>0</v>
      </c>
    </row>
    <row r="964" spans="1:8" x14ac:dyDescent="0.25">
      <c r="A964" s="88" t="s">
        <v>14</v>
      </c>
      <c r="B964" s="89" t="s">
        <v>15</v>
      </c>
      <c r="C964" s="133">
        <v>558</v>
      </c>
      <c r="D964" s="133">
        <v>0</v>
      </c>
      <c r="E964" s="133">
        <v>558</v>
      </c>
      <c r="F964" s="133">
        <v>0</v>
      </c>
      <c r="G964" s="133">
        <v>557.29999999999995</v>
      </c>
      <c r="H964" s="133">
        <v>0</v>
      </c>
    </row>
    <row r="965" spans="1:8" x14ac:dyDescent="0.25">
      <c r="A965" s="88" t="s">
        <v>16</v>
      </c>
      <c r="B965" s="89" t="s">
        <v>17</v>
      </c>
      <c r="C965" s="133">
        <v>627120</v>
      </c>
      <c r="D965" s="133">
        <v>0</v>
      </c>
      <c r="E965" s="133">
        <v>622658</v>
      </c>
      <c r="F965" s="133">
        <v>0</v>
      </c>
      <c r="G965" s="133">
        <v>602667.22</v>
      </c>
      <c r="H965" s="133">
        <v>0</v>
      </c>
    </row>
    <row r="966" spans="1:8" x14ac:dyDescent="0.25">
      <c r="A966" s="88" t="s">
        <v>18</v>
      </c>
      <c r="B966" s="89" t="s">
        <v>19</v>
      </c>
      <c r="C966" s="133">
        <v>214249</v>
      </c>
      <c r="D966" s="133">
        <v>0</v>
      </c>
      <c r="E966" s="133">
        <v>214249</v>
      </c>
      <c r="F966" s="133">
        <v>0</v>
      </c>
      <c r="G966" s="133">
        <v>209412.04</v>
      </c>
      <c r="H966" s="133">
        <v>0</v>
      </c>
    </row>
    <row r="967" spans="1:8" ht="33.75" x14ac:dyDescent="0.25">
      <c r="A967" s="86" t="s">
        <v>170</v>
      </c>
      <c r="B967" s="90" t="s">
        <v>169</v>
      </c>
      <c r="C967" s="132">
        <v>461157</v>
      </c>
      <c r="D967" s="132">
        <v>0</v>
      </c>
      <c r="E967" s="132">
        <v>349668</v>
      </c>
      <c r="F967" s="132">
        <v>0</v>
      </c>
      <c r="G967" s="132">
        <v>303496.46000000002</v>
      </c>
      <c r="H967" s="132">
        <v>0</v>
      </c>
    </row>
    <row r="968" spans="1:8" x14ac:dyDescent="0.25">
      <c r="A968" s="134"/>
      <c r="B968" s="135" t="s">
        <v>725</v>
      </c>
      <c r="C968" s="136">
        <v>19</v>
      </c>
      <c r="D968" s="136">
        <v>0</v>
      </c>
      <c r="E968" s="136">
        <v>19</v>
      </c>
      <c r="F968" s="136">
        <v>0</v>
      </c>
      <c r="G968" s="136">
        <v>19</v>
      </c>
      <c r="H968" s="136">
        <v>0</v>
      </c>
    </row>
    <row r="969" spans="1:8" x14ac:dyDescent="0.25">
      <c r="A969" s="88" t="s">
        <v>2</v>
      </c>
      <c r="B969" s="89" t="s">
        <v>3</v>
      </c>
      <c r="C969" s="133">
        <v>461157</v>
      </c>
      <c r="D969" s="133">
        <v>0</v>
      </c>
      <c r="E969" s="133">
        <v>349668</v>
      </c>
      <c r="F969" s="133">
        <v>0</v>
      </c>
      <c r="G969" s="133">
        <v>303496.46000000002</v>
      </c>
      <c r="H969" s="133">
        <v>0</v>
      </c>
    </row>
    <row r="970" spans="1:8" x14ac:dyDescent="0.25">
      <c r="A970" s="88" t="s">
        <v>4</v>
      </c>
      <c r="B970" s="89" t="s">
        <v>5</v>
      </c>
      <c r="C970" s="133">
        <v>334605</v>
      </c>
      <c r="D970" s="133">
        <v>0</v>
      </c>
      <c r="E970" s="133">
        <v>250905</v>
      </c>
      <c r="F970" s="133">
        <v>0</v>
      </c>
      <c r="G970" s="133">
        <v>219104.99</v>
      </c>
      <c r="H970" s="133">
        <v>0</v>
      </c>
    </row>
    <row r="971" spans="1:8" x14ac:dyDescent="0.25">
      <c r="A971" s="88" t="s">
        <v>6</v>
      </c>
      <c r="B971" s="89" t="s">
        <v>7</v>
      </c>
      <c r="C971" s="133">
        <v>124147</v>
      </c>
      <c r="D971" s="133">
        <v>0</v>
      </c>
      <c r="E971" s="133">
        <v>96910</v>
      </c>
      <c r="F971" s="133">
        <v>0</v>
      </c>
      <c r="G971" s="133">
        <v>83989.29</v>
      </c>
      <c r="H971" s="133">
        <v>0</v>
      </c>
    </row>
    <row r="972" spans="1:8" x14ac:dyDescent="0.25">
      <c r="A972" s="88" t="s">
        <v>14</v>
      </c>
      <c r="B972" s="89" t="s">
        <v>15</v>
      </c>
      <c r="C972" s="133">
        <v>195</v>
      </c>
      <c r="D972" s="133">
        <v>0</v>
      </c>
      <c r="E972" s="133">
        <v>195</v>
      </c>
      <c r="F972" s="133">
        <v>0</v>
      </c>
      <c r="G972" s="133">
        <v>195</v>
      </c>
      <c r="H972" s="133">
        <v>0</v>
      </c>
    </row>
    <row r="973" spans="1:8" x14ac:dyDescent="0.25">
      <c r="A973" s="88" t="s">
        <v>16</v>
      </c>
      <c r="B973" s="89" t="s">
        <v>17</v>
      </c>
      <c r="C973" s="133">
        <v>2210</v>
      </c>
      <c r="D973" s="133">
        <v>0</v>
      </c>
      <c r="E973" s="133">
        <v>1658</v>
      </c>
      <c r="F973" s="133">
        <v>0</v>
      </c>
      <c r="G973" s="133">
        <v>207.18</v>
      </c>
      <c r="H973" s="133">
        <v>0</v>
      </c>
    </row>
    <row r="974" spans="1:8" ht="22.5" x14ac:dyDescent="0.25">
      <c r="A974" s="86" t="s">
        <v>347</v>
      </c>
      <c r="B974" s="90" t="s">
        <v>346</v>
      </c>
      <c r="C974" s="132">
        <v>751663</v>
      </c>
      <c r="D974" s="132">
        <v>0</v>
      </c>
      <c r="E974" s="132">
        <v>594028</v>
      </c>
      <c r="F974" s="132">
        <v>0</v>
      </c>
      <c r="G974" s="132">
        <v>572861.96</v>
      </c>
      <c r="H974" s="132">
        <v>0</v>
      </c>
    </row>
    <row r="975" spans="1:8" x14ac:dyDescent="0.25">
      <c r="A975" s="88" t="s">
        <v>2</v>
      </c>
      <c r="B975" s="89" t="s">
        <v>3</v>
      </c>
      <c r="C975" s="133">
        <v>651471</v>
      </c>
      <c r="D975" s="133">
        <v>0</v>
      </c>
      <c r="E975" s="133">
        <v>493836</v>
      </c>
      <c r="F975" s="133">
        <v>0</v>
      </c>
      <c r="G975" s="133">
        <v>472681.46</v>
      </c>
      <c r="H975" s="133">
        <v>0</v>
      </c>
    </row>
    <row r="976" spans="1:8" x14ac:dyDescent="0.25">
      <c r="A976" s="88" t="s">
        <v>6</v>
      </c>
      <c r="B976" s="89" t="s">
        <v>7</v>
      </c>
      <c r="C976" s="133">
        <v>645608</v>
      </c>
      <c r="D976" s="133">
        <v>0</v>
      </c>
      <c r="E976" s="133">
        <v>489348</v>
      </c>
      <c r="F976" s="133">
        <v>0</v>
      </c>
      <c r="G976" s="133">
        <v>470968.94</v>
      </c>
      <c r="H976" s="133">
        <v>0</v>
      </c>
    </row>
    <row r="977" spans="1:8" x14ac:dyDescent="0.25">
      <c r="A977" s="88" t="s">
        <v>14</v>
      </c>
      <c r="B977" s="89" t="s">
        <v>15</v>
      </c>
      <c r="C977" s="133">
        <v>363</v>
      </c>
      <c r="D977" s="133">
        <v>0</v>
      </c>
      <c r="E977" s="133">
        <v>363</v>
      </c>
      <c r="F977" s="133">
        <v>0</v>
      </c>
      <c r="G977" s="133">
        <v>362.3</v>
      </c>
      <c r="H977" s="133">
        <v>0</v>
      </c>
    </row>
    <row r="978" spans="1:8" x14ac:dyDescent="0.25">
      <c r="A978" s="88" t="s">
        <v>16</v>
      </c>
      <c r="B978" s="89" t="s">
        <v>17</v>
      </c>
      <c r="C978" s="133">
        <v>5500</v>
      </c>
      <c r="D978" s="133">
        <v>0</v>
      </c>
      <c r="E978" s="133">
        <v>4125</v>
      </c>
      <c r="F978" s="133">
        <v>0</v>
      </c>
      <c r="G978" s="133">
        <v>1350.22</v>
      </c>
      <c r="H978" s="133">
        <v>0</v>
      </c>
    </row>
    <row r="979" spans="1:8" x14ac:dyDescent="0.25">
      <c r="A979" s="88" t="s">
        <v>18</v>
      </c>
      <c r="B979" s="89" t="s">
        <v>19</v>
      </c>
      <c r="C979" s="133">
        <v>100192</v>
      </c>
      <c r="D979" s="133">
        <v>0</v>
      </c>
      <c r="E979" s="133">
        <v>100192</v>
      </c>
      <c r="F979" s="133">
        <v>0</v>
      </c>
      <c r="G979" s="133">
        <v>100180.5</v>
      </c>
      <c r="H979" s="133">
        <v>0</v>
      </c>
    </row>
    <row r="980" spans="1:8" ht="33.75" x14ac:dyDescent="0.25">
      <c r="A980" s="86" t="s">
        <v>345</v>
      </c>
      <c r="B980" s="90" t="s">
        <v>602</v>
      </c>
      <c r="C980" s="132">
        <v>379551</v>
      </c>
      <c r="D980" s="132">
        <v>0</v>
      </c>
      <c r="E980" s="132">
        <v>316379</v>
      </c>
      <c r="F980" s="132">
        <v>0</v>
      </c>
      <c r="G980" s="132">
        <v>295057.65000000002</v>
      </c>
      <c r="H980" s="132">
        <v>0</v>
      </c>
    </row>
    <row r="981" spans="1:8" x14ac:dyDescent="0.25">
      <c r="A981" s="88" t="s">
        <v>2</v>
      </c>
      <c r="B981" s="89" t="s">
        <v>3</v>
      </c>
      <c r="C981" s="133">
        <v>265494</v>
      </c>
      <c r="D981" s="133">
        <v>0</v>
      </c>
      <c r="E981" s="133">
        <v>202322</v>
      </c>
      <c r="F981" s="133">
        <v>0</v>
      </c>
      <c r="G981" s="133">
        <v>185826.11</v>
      </c>
      <c r="H981" s="133">
        <v>0</v>
      </c>
    </row>
    <row r="982" spans="1:8" x14ac:dyDescent="0.25">
      <c r="A982" s="88" t="s">
        <v>6</v>
      </c>
      <c r="B982" s="89" t="s">
        <v>7</v>
      </c>
      <c r="C982" s="133">
        <v>265354</v>
      </c>
      <c r="D982" s="133">
        <v>0</v>
      </c>
      <c r="E982" s="133">
        <v>202217</v>
      </c>
      <c r="F982" s="133">
        <v>0</v>
      </c>
      <c r="G982" s="133">
        <v>185773.88</v>
      </c>
      <c r="H982" s="133">
        <v>0</v>
      </c>
    </row>
    <row r="983" spans="1:8" x14ac:dyDescent="0.25">
      <c r="A983" s="88" t="s">
        <v>16</v>
      </c>
      <c r="B983" s="89" t="s">
        <v>17</v>
      </c>
      <c r="C983" s="133">
        <v>140</v>
      </c>
      <c r="D983" s="133">
        <v>0</v>
      </c>
      <c r="E983" s="133">
        <v>105</v>
      </c>
      <c r="F983" s="133">
        <v>0</v>
      </c>
      <c r="G983" s="133">
        <v>52.23</v>
      </c>
      <c r="H983" s="133">
        <v>0</v>
      </c>
    </row>
    <row r="984" spans="1:8" x14ac:dyDescent="0.25">
      <c r="A984" s="88" t="s">
        <v>18</v>
      </c>
      <c r="B984" s="89" t="s">
        <v>19</v>
      </c>
      <c r="C984" s="133">
        <v>114057</v>
      </c>
      <c r="D984" s="133">
        <v>0</v>
      </c>
      <c r="E984" s="133">
        <v>114057</v>
      </c>
      <c r="F984" s="133">
        <v>0</v>
      </c>
      <c r="G984" s="133">
        <v>109231.54</v>
      </c>
      <c r="H984" s="133">
        <v>0</v>
      </c>
    </row>
    <row r="985" spans="1:8" ht="22.5" x14ac:dyDescent="0.25">
      <c r="A985" s="86" t="s">
        <v>567</v>
      </c>
      <c r="B985" s="90" t="s">
        <v>568</v>
      </c>
      <c r="C985" s="132">
        <v>823575</v>
      </c>
      <c r="D985" s="132">
        <v>0</v>
      </c>
      <c r="E985" s="132">
        <v>763635</v>
      </c>
      <c r="F985" s="132">
        <v>0</v>
      </c>
      <c r="G985" s="132">
        <v>738417.88</v>
      </c>
      <c r="H985" s="132">
        <v>0</v>
      </c>
    </row>
    <row r="986" spans="1:8" x14ac:dyDescent="0.25">
      <c r="A986" s="88" t="s">
        <v>2</v>
      </c>
      <c r="B986" s="89" t="s">
        <v>3</v>
      </c>
      <c r="C986" s="133">
        <v>823575</v>
      </c>
      <c r="D986" s="133">
        <v>0</v>
      </c>
      <c r="E986" s="133">
        <v>763635</v>
      </c>
      <c r="F986" s="133">
        <v>0</v>
      </c>
      <c r="G986" s="133">
        <v>738417.88</v>
      </c>
      <c r="H986" s="133">
        <v>0</v>
      </c>
    </row>
    <row r="987" spans="1:8" x14ac:dyDescent="0.25">
      <c r="A987" s="88" t="s">
        <v>6</v>
      </c>
      <c r="B987" s="89" t="s">
        <v>7</v>
      </c>
      <c r="C987" s="133">
        <v>204305</v>
      </c>
      <c r="D987" s="133">
        <v>0</v>
      </c>
      <c r="E987" s="133">
        <v>146865</v>
      </c>
      <c r="F987" s="133">
        <v>0</v>
      </c>
      <c r="G987" s="133">
        <v>137360.29</v>
      </c>
      <c r="H987" s="133">
        <v>0</v>
      </c>
    </row>
    <row r="988" spans="1:8" x14ac:dyDescent="0.25">
      <c r="A988" s="88" t="s">
        <v>16</v>
      </c>
      <c r="B988" s="89" t="s">
        <v>17</v>
      </c>
      <c r="C988" s="133">
        <v>619270</v>
      </c>
      <c r="D988" s="133">
        <v>0</v>
      </c>
      <c r="E988" s="133">
        <v>616770</v>
      </c>
      <c r="F988" s="133">
        <v>0</v>
      </c>
      <c r="G988" s="133">
        <v>601057.59</v>
      </c>
      <c r="H988" s="133">
        <v>0</v>
      </c>
    </row>
    <row r="989" spans="1:8" ht="22.5" x14ac:dyDescent="0.25">
      <c r="A989" s="86" t="s">
        <v>167</v>
      </c>
      <c r="B989" s="90" t="s">
        <v>166</v>
      </c>
      <c r="C989" s="132">
        <v>521600</v>
      </c>
      <c r="D989" s="132">
        <v>0</v>
      </c>
      <c r="E989" s="132">
        <v>412070</v>
      </c>
      <c r="F989" s="132">
        <v>0</v>
      </c>
      <c r="G989" s="132">
        <v>255630.21</v>
      </c>
      <c r="H989" s="132">
        <v>0</v>
      </c>
    </row>
    <row r="990" spans="1:8" x14ac:dyDescent="0.25">
      <c r="A990" s="134"/>
      <c r="B990" s="135" t="s">
        <v>725</v>
      </c>
      <c r="C990" s="136">
        <v>9</v>
      </c>
      <c r="D990" s="136">
        <v>0</v>
      </c>
      <c r="E990" s="136">
        <v>9</v>
      </c>
      <c r="F990" s="136">
        <v>0</v>
      </c>
      <c r="G990" s="136">
        <v>9</v>
      </c>
      <c r="H990" s="136">
        <v>0</v>
      </c>
    </row>
    <row r="991" spans="1:8" x14ac:dyDescent="0.25">
      <c r="A991" s="88" t="s">
        <v>2</v>
      </c>
      <c r="B991" s="89" t="s">
        <v>3</v>
      </c>
      <c r="C991" s="133">
        <v>501600</v>
      </c>
      <c r="D991" s="133">
        <v>0</v>
      </c>
      <c r="E991" s="133">
        <v>392070</v>
      </c>
      <c r="F991" s="133">
        <v>0</v>
      </c>
      <c r="G991" s="133">
        <v>250130.21</v>
      </c>
      <c r="H991" s="133">
        <v>0</v>
      </c>
    </row>
    <row r="992" spans="1:8" x14ac:dyDescent="0.25">
      <c r="A992" s="88" t="s">
        <v>4</v>
      </c>
      <c r="B992" s="89" t="s">
        <v>5</v>
      </c>
      <c r="C992" s="133">
        <v>165000</v>
      </c>
      <c r="D992" s="133">
        <v>0</v>
      </c>
      <c r="E992" s="133">
        <v>120900</v>
      </c>
      <c r="F992" s="133">
        <v>0</v>
      </c>
      <c r="G992" s="133">
        <v>108300</v>
      </c>
      <c r="H992" s="133">
        <v>0</v>
      </c>
    </row>
    <row r="993" spans="1:8" x14ac:dyDescent="0.25">
      <c r="A993" s="88" t="s">
        <v>6</v>
      </c>
      <c r="B993" s="89" t="s">
        <v>7</v>
      </c>
      <c r="C993" s="133">
        <v>330600</v>
      </c>
      <c r="D993" s="133">
        <v>0</v>
      </c>
      <c r="E993" s="133">
        <v>266670</v>
      </c>
      <c r="F993" s="133">
        <v>0</v>
      </c>
      <c r="G993" s="133">
        <v>138981.06</v>
      </c>
      <c r="H993" s="133">
        <v>0</v>
      </c>
    </row>
    <row r="994" spans="1:8" x14ac:dyDescent="0.25">
      <c r="A994" s="88" t="s">
        <v>16</v>
      </c>
      <c r="B994" s="89" t="s">
        <v>17</v>
      </c>
      <c r="C994" s="133">
        <v>6000</v>
      </c>
      <c r="D994" s="133">
        <v>0</v>
      </c>
      <c r="E994" s="133">
        <v>4500</v>
      </c>
      <c r="F994" s="133">
        <v>0</v>
      </c>
      <c r="G994" s="133">
        <v>2849.15</v>
      </c>
      <c r="H994" s="133">
        <v>0</v>
      </c>
    </row>
    <row r="995" spans="1:8" x14ac:dyDescent="0.25">
      <c r="A995" s="88" t="s">
        <v>18</v>
      </c>
      <c r="B995" s="89" t="s">
        <v>19</v>
      </c>
      <c r="C995" s="133">
        <v>20000</v>
      </c>
      <c r="D995" s="133">
        <v>0</v>
      </c>
      <c r="E995" s="133">
        <v>20000</v>
      </c>
      <c r="F995" s="133">
        <v>0</v>
      </c>
      <c r="G995" s="133">
        <v>5500</v>
      </c>
      <c r="H995" s="133">
        <v>0</v>
      </c>
    </row>
    <row r="996" spans="1:8" ht="22.5" x14ac:dyDescent="0.25">
      <c r="A996" s="86" t="s">
        <v>165</v>
      </c>
      <c r="B996" s="90" t="s">
        <v>164</v>
      </c>
      <c r="C996" s="132">
        <v>971919</v>
      </c>
      <c r="D996" s="132">
        <v>0</v>
      </c>
      <c r="E996" s="132">
        <v>471919</v>
      </c>
      <c r="F996" s="132">
        <v>0</v>
      </c>
      <c r="G996" s="132">
        <v>471918.5</v>
      </c>
      <c r="H996" s="132">
        <v>0</v>
      </c>
    </row>
    <row r="997" spans="1:8" x14ac:dyDescent="0.25">
      <c r="A997" s="88" t="s">
        <v>2</v>
      </c>
      <c r="B997" s="89" t="s">
        <v>3</v>
      </c>
      <c r="C997" s="133">
        <v>971919</v>
      </c>
      <c r="D997" s="133">
        <v>0</v>
      </c>
      <c r="E997" s="133">
        <v>471919</v>
      </c>
      <c r="F997" s="133">
        <v>0</v>
      </c>
      <c r="G997" s="133">
        <v>471918.5</v>
      </c>
      <c r="H997" s="133">
        <v>0</v>
      </c>
    </row>
    <row r="998" spans="1:8" x14ac:dyDescent="0.25">
      <c r="A998" s="88" t="s">
        <v>10</v>
      </c>
      <c r="B998" s="89" t="s">
        <v>11</v>
      </c>
      <c r="C998" s="133">
        <v>971919</v>
      </c>
      <c r="D998" s="133">
        <v>0</v>
      </c>
      <c r="E998" s="133">
        <v>471919</v>
      </c>
      <c r="F998" s="133">
        <v>0</v>
      </c>
      <c r="G998" s="133">
        <v>471918.5</v>
      </c>
      <c r="H998" s="133">
        <v>0</v>
      </c>
    </row>
    <row r="999" spans="1:8" ht="22.5" x14ac:dyDescent="0.25">
      <c r="A999" s="86" t="s">
        <v>163</v>
      </c>
      <c r="B999" s="90" t="s">
        <v>162</v>
      </c>
      <c r="C999" s="132">
        <v>971919</v>
      </c>
      <c r="D999" s="132">
        <v>0</v>
      </c>
      <c r="E999" s="132">
        <v>471919</v>
      </c>
      <c r="F999" s="132">
        <v>0</v>
      </c>
      <c r="G999" s="132">
        <v>471918.5</v>
      </c>
      <c r="H999" s="132">
        <v>0</v>
      </c>
    </row>
    <row r="1000" spans="1:8" x14ac:dyDescent="0.25">
      <c r="A1000" s="88" t="s">
        <v>2</v>
      </c>
      <c r="B1000" s="89" t="s">
        <v>3</v>
      </c>
      <c r="C1000" s="133">
        <v>971919</v>
      </c>
      <c r="D1000" s="133">
        <v>0</v>
      </c>
      <c r="E1000" s="133">
        <v>471919</v>
      </c>
      <c r="F1000" s="133">
        <v>0</v>
      </c>
      <c r="G1000" s="133">
        <v>471918.5</v>
      </c>
      <c r="H1000" s="133">
        <v>0</v>
      </c>
    </row>
    <row r="1001" spans="1:8" x14ac:dyDescent="0.25">
      <c r="A1001" s="88" t="s">
        <v>10</v>
      </c>
      <c r="B1001" s="89" t="s">
        <v>11</v>
      </c>
      <c r="C1001" s="133">
        <v>971919</v>
      </c>
      <c r="D1001" s="133">
        <v>0</v>
      </c>
      <c r="E1001" s="133">
        <v>471919</v>
      </c>
      <c r="F1001" s="133">
        <v>0</v>
      </c>
      <c r="G1001" s="133">
        <v>471918.5</v>
      </c>
      <c r="H1001" s="133">
        <v>0</v>
      </c>
    </row>
    <row r="1002" spans="1:8" ht="22.5" x14ac:dyDescent="0.25">
      <c r="A1002" s="86" t="s">
        <v>344</v>
      </c>
      <c r="B1002" s="90" t="s">
        <v>446</v>
      </c>
      <c r="C1002" s="132">
        <v>179176</v>
      </c>
      <c r="D1002" s="132">
        <v>0</v>
      </c>
      <c r="E1002" s="132">
        <v>157211</v>
      </c>
      <c r="F1002" s="132">
        <v>0</v>
      </c>
      <c r="G1002" s="132">
        <v>148374.01999999999</v>
      </c>
      <c r="H1002" s="132">
        <v>0</v>
      </c>
    </row>
    <row r="1003" spans="1:8" x14ac:dyDescent="0.25">
      <c r="A1003" s="88" t="s">
        <v>2</v>
      </c>
      <c r="B1003" s="89" t="s">
        <v>3</v>
      </c>
      <c r="C1003" s="133">
        <v>179176</v>
      </c>
      <c r="D1003" s="133">
        <v>0</v>
      </c>
      <c r="E1003" s="133">
        <v>157211</v>
      </c>
      <c r="F1003" s="133">
        <v>0</v>
      </c>
      <c r="G1003" s="133">
        <v>148374.01999999999</v>
      </c>
      <c r="H1003" s="133">
        <v>0</v>
      </c>
    </row>
    <row r="1004" spans="1:8" x14ac:dyDescent="0.25">
      <c r="A1004" s="88" t="s">
        <v>6</v>
      </c>
      <c r="B1004" s="89" t="s">
        <v>7</v>
      </c>
      <c r="C1004" s="133">
        <v>57176</v>
      </c>
      <c r="D1004" s="133">
        <v>0</v>
      </c>
      <c r="E1004" s="133">
        <v>43161</v>
      </c>
      <c r="F1004" s="133">
        <v>0</v>
      </c>
      <c r="G1004" s="133">
        <v>34540</v>
      </c>
      <c r="H1004" s="133">
        <v>0</v>
      </c>
    </row>
    <row r="1005" spans="1:8" x14ac:dyDescent="0.25">
      <c r="A1005" s="88" t="s">
        <v>10</v>
      </c>
      <c r="B1005" s="89" t="s">
        <v>11</v>
      </c>
      <c r="C1005" s="133">
        <v>121600</v>
      </c>
      <c r="D1005" s="133">
        <v>0</v>
      </c>
      <c r="E1005" s="133">
        <v>113750</v>
      </c>
      <c r="F1005" s="133">
        <v>0</v>
      </c>
      <c r="G1005" s="133">
        <v>113750</v>
      </c>
      <c r="H1005" s="133">
        <v>0</v>
      </c>
    </row>
    <row r="1006" spans="1:8" x14ac:dyDescent="0.25">
      <c r="A1006" s="88" t="s">
        <v>16</v>
      </c>
      <c r="B1006" s="89" t="s">
        <v>17</v>
      </c>
      <c r="C1006" s="133">
        <v>400</v>
      </c>
      <c r="D1006" s="133">
        <v>0</v>
      </c>
      <c r="E1006" s="133">
        <v>300</v>
      </c>
      <c r="F1006" s="133">
        <v>0</v>
      </c>
      <c r="G1006" s="133">
        <v>84.02</v>
      </c>
      <c r="H1006" s="133">
        <v>0</v>
      </c>
    </row>
    <row r="1007" spans="1:8" ht="33.75" x14ac:dyDescent="0.25">
      <c r="A1007" s="86" t="s">
        <v>447</v>
      </c>
      <c r="B1007" s="90" t="s">
        <v>334</v>
      </c>
      <c r="C1007" s="132">
        <v>5491488</v>
      </c>
      <c r="D1007" s="132">
        <v>0</v>
      </c>
      <c r="E1007" s="132">
        <v>4396141</v>
      </c>
      <c r="F1007" s="132">
        <v>0</v>
      </c>
      <c r="G1007" s="132">
        <v>3997275.67</v>
      </c>
      <c r="H1007" s="132">
        <v>0</v>
      </c>
    </row>
    <row r="1008" spans="1:8" x14ac:dyDescent="0.25">
      <c r="A1008" s="134"/>
      <c r="B1008" s="135" t="s">
        <v>725</v>
      </c>
      <c r="C1008" s="136">
        <v>212</v>
      </c>
      <c r="D1008" s="136">
        <v>0</v>
      </c>
      <c r="E1008" s="136">
        <v>212</v>
      </c>
      <c r="F1008" s="136">
        <v>0</v>
      </c>
      <c r="G1008" s="136">
        <v>212</v>
      </c>
      <c r="H1008" s="136">
        <v>0</v>
      </c>
    </row>
    <row r="1009" spans="1:8" x14ac:dyDescent="0.25">
      <c r="A1009" s="88" t="s">
        <v>2</v>
      </c>
      <c r="B1009" s="89" t="s">
        <v>3</v>
      </c>
      <c r="C1009" s="133">
        <v>4910583</v>
      </c>
      <c r="D1009" s="133">
        <v>0</v>
      </c>
      <c r="E1009" s="133">
        <v>3815236</v>
      </c>
      <c r="F1009" s="133">
        <v>0</v>
      </c>
      <c r="G1009" s="133">
        <v>3516386.47</v>
      </c>
      <c r="H1009" s="133">
        <v>0</v>
      </c>
    </row>
    <row r="1010" spans="1:8" x14ac:dyDescent="0.25">
      <c r="A1010" s="88" t="s">
        <v>4</v>
      </c>
      <c r="B1010" s="89" t="s">
        <v>5</v>
      </c>
      <c r="C1010" s="133">
        <v>2679498</v>
      </c>
      <c r="D1010" s="133">
        <v>0</v>
      </c>
      <c r="E1010" s="133">
        <v>2007051</v>
      </c>
      <c r="F1010" s="133">
        <v>0</v>
      </c>
      <c r="G1010" s="133">
        <v>1942344.84</v>
      </c>
      <c r="H1010" s="133">
        <v>0</v>
      </c>
    </row>
    <row r="1011" spans="1:8" x14ac:dyDescent="0.25">
      <c r="A1011" s="88" t="s">
        <v>6</v>
      </c>
      <c r="B1011" s="89" t="s">
        <v>7</v>
      </c>
      <c r="C1011" s="133">
        <v>2164435</v>
      </c>
      <c r="D1011" s="133">
        <v>0</v>
      </c>
      <c r="E1011" s="133">
        <v>1755385</v>
      </c>
      <c r="F1011" s="133">
        <v>0</v>
      </c>
      <c r="G1011" s="133">
        <v>1543973.81</v>
      </c>
      <c r="H1011" s="133">
        <v>0</v>
      </c>
    </row>
    <row r="1012" spans="1:8" x14ac:dyDescent="0.25">
      <c r="A1012" s="88" t="s">
        <v>14</v>
      </c>
      <c r="B1012" s="89" t="s">
        <v>15</v>
      </c>
      <c r="C1012" s="133">
        <v>13290</v>
      </c>
      <c r="D1012" s="133">
        <v>0</v>
      </c>
      <c r="E1012" s="133">
        <v>12690</v>
      </c>
      <c r="F1012" s="133">
        <v>0</v>
      </c>
      <c r="G1012" s="133">
        <v>10290</v>
      </c>
      <c r="H1012" s="133">
        <v>0</v>
      </c>
    </row>
    <row r="1013" spans="1:8" x14ac:dyDescent="0.25">
      <c r="A1013" s="88" t="s">
        <v>16</v>
      </c>
      <c r="B1013" s="89" t="s">
        <v>17</v>
      </c>
      <c r="C1013" s="133">
        <v>53360</v>
      </c>
      <c r="D1013" s="133">
        <v>0</v>
      </c>
      <c r="E1013" s="133">
        <v>40110</v>
      </c>
      <c r="F1013" s="133">
        <v>0</v>
      </c>
      <c r="G1013" s="133">
        <v>19777.82</v>
      </c>
      <c r="H1013" s="133">
        <v>0</v>
      </c>
    </row>
    <row r="1014" spans="1:8" x14ac:dyDescent="0.25">
      <c r="A1014" s="88" t="s">
        <v>18</v>
      </c>
      <c r="B1014" s="89" t="s">
        <v>19</v>
      </c>
      <c r="C1014" s="133">
        <v>580905</v>
      </c>
      <c r="D1014" s="133">
        <v>0</v>
      </c>
      <c r="E1014" s="133">
        <v>580905</v>
      </c>
      <c r="F1014" s="133">
        <v>0</v>
      </c>
      <c r="G1014" s="133">
        <v>480889.2</v>
      </c>
      <c r="H1014" s="133">
        <v>0</v>
      </c>
    </row>
    <row r="1015" spans="1:8" ht="33.75" x14ac:dyDescent="0.25">
      <c r="A1015" s="86" t="s">
        <v>448</v>
      </c>
      <c r="B1015" s="90" t="s">
        <v>391</v>
      </c>
      <c r="C1015" s="132">
        <v>1257238</v>
      </c>
      <c r="D1015" s="132">
        <v>0</v>
      </c>
      <c r="E1015" s="132">
        <v>963741</v>
      </c>
      <c r="F1015" s="132">
        <v>0</v>
      </c>
      <c r="G1015" s="132">
        <v>899353.48</v>
      </c>
      <c r="H1015" s="132">
        <v>0</v>
      </c>
    </row>
    <row r="1016" spans="1:8" x14ac:dyDescent="0.25">
      <c r="A1016" s="134"/>
      <c r="B1016" s="135" t="s">
        <v>725</v>
      </c>
      <c r="C1016" s="136">
        <v>44</v>
      </c>
      <c r="D1016" s="136">
        <v>0</v>
      </c>
      <c r="E1016" s="136">
        <v>44</v>
      </c>
      <c r="F1016" s="136">
        <v>0</v>
      </c>
      <c r="G1016" s="136">
        <v>44</v>
      </c>
      <c r="H1016" s="136">
        <v>0</v>
      </c>
    </row>
    <row r="1017" spans="1:8" x14ac:dyDescent="0.25">
      <c r="A1017" s="88" t="s">
        <v>2</v>
      </c>
      <c r="B1017" s="89" t="s">
        <v>3</v>
      </c>
      <c r="C1017" s="133">
        <v>1173718</v>
      </c>
      <c r="D1017" s="133">
        <v>0</v>
      </c>
      <c r="E1017" s="133">
        <v>880221</v>
      </c>
      <c r="F1017" s="133">
        <v>0</v>
      </c>
      <c r="G1017" s="133">
        <v>817200.48</v>
      </c>
      <c r="H1017" s="133">
        <v>0</v>
      </c>
    </row>
    <row r="1018" spans="1:8" x14ac:dyDescent="0.25">
      <c r="A1018" s="88" t="s">
        <v>4</v>
      </c>
      <c r="B1018" s="89" t="s">
        <v>5</v>
      </c>
      <c r="C1018" s="133">
        <v>871298</v>
      </c>
      <c r="D1018" s="133">
        <v>0</v>
      </c>
      <c r="E1018" s="133">
        <v>651851</v>
      </c>
      <c r="F1018" s="133">
        <v>0</v>
      </c>
      <c r="G1018" s="133">
        <v>612178</v>
      </c>
      <c r="H1018" s="133">
        <v>0</v>
      </c>
    </row>
    <row r="1019" spans="1:8" x14ac:dyDescent="0.25">
      <c r="A1019" s="88" t="s">
        <v>6</v>
      </c>
      <c r="B1019" s="89" t="s">
        <v>7</v>
      </c>
      <c r="C1019" s="133">
        <v>292570</v>
      </c>
      <c r="D1019" s="133">
        <v>0</v>
      </c>
      <c r="E1019" s="133">
        <v>219270</v>
      </c>
      <c r="F1019" s="133">
        <v>0</v>
      </c>
      <c r="G1019" s="133">
        <v>196275.96</v>
      </c>
      <c r="H1019" s="133">
        <v>0</v>
      </c>
    </row>
    <row r="1020" spans="1:8" x14ac:dyDescent="0.25">
      <c r="A1020" s="88" t="s">
        <v>14</v>
      </c>
      <c r="B1020" s="89" t="s">
        <v>15</v>
      </c>
      <c r="C1020" s="133">
        <v>6490</v>
      </c>
      <c r="D1020" s="133">
        <v>0</v>
      </c>
      <c r="E1020" s="133">
        <v>6490</v>
      </c>
      <c r="F1020" s="133">
        <v>0</v>
      </c>
      <c r="G1020" s="133">
        <v>6490</v>
      </c>
      <c r="H1020" s="133">
        <v>0</v>
      </c>
    </row>
    <row r="1021" spans="1:8" x14ac:dyDescent="0.25">
      <c r="A1021" s="88" t="s">
        <v>16</v>
      </c>
      <c r="B1021" s="89" t="s">
        <v>17</v>
      </c>
      <c r="C1021" s="133">
        <v>3360</v>
      </c>
      <c r="D1021" s="133">
        <v>0</v>
      </c>
      <c r="E1021" s="133">
        <v>2610</v>
      </c>
      <c r="F1021" s="133">
        <v>0</v>
      </c>
      <c r="G1021" s="133">
        <v>2256.52</v>
      </c>
      <c r="H1021" s="133">
        <v>0</v>
      </c>
    </row>
    <row r="1022" spans="1:8" x14ac:dyDescent="0.25">
      <c r="A1022" s="88" t="s">
        <v>18</v>
      </c>
      <c r="B1022" s="89" t="s">
        <v>19</v>
      </c>
      <c r="C1022" s="133">
        <v>83520</v>
      </c>
      <c r="D1022" s="133">
        <v>0</v>
      </c>
      <c r="E1022" s="133">
        <v>83520</v>
      </c>
      <c r="F1022" s="133">
        <v>0</v>
      </c>
      <c r="G1022" s="133">
        <v>82153</v>
      </c>
      <c r="H1022" s="133">
        <v>0</v>
      </c>
    </row>
    <row r="1023" spans="1:8" x14ac:dyDescent="0.25">
      <c r="A1023" s="86" t="s">
        <v>449</v>
      </c>
      <c r="B1023" s="90" t="s">
        <v>333</v>
      </c>
      <c r="C1023" s="132">
        <v>65400</v>
      </c>
      <c r="D1023" s="132">
        <v>0</v>
      </c>
      <c r="E1023" s="132">
        <v>58040</v>
      </c>
      <c r="F1023" s="132">
        <v>0</v>
      </c>
      <c r="G1023" s="132">
        <v>58040</v>
      </c>
      <c r="H1023" s="132">
        <v>0</v>
      </c>
    </row>
    <row r="1024" spans="1:8" x14ac:dyDescent="0.25">
      <c r="A1024" s="88" t="s">
        <v>2</v>
      </c>
      <c r="B1024" s="89" t="s">
        <v>3</v>
      </c>
      <c r="C1024" s="133">
        <v>65400</v>
      </c>
      <c r="D1024" s="133">
        <v>0</v>
      </c>
      <c r="E1024" s="133">
        <v>58040</v>
      </c>
      <c r="F1024" s="133">
        <v>0</v>
      </c>
      <c r="G1024" s="133">
        <v>58040</v>
      </c>
      <c r="H1024" s="133">
        <v>0</v>
      </c>
    </row>
    <row r="1025" spans="1:8" x14ac:dyDescent="0.25">
      <c r="A1025" s="88" t="s">
        <v>6</v>
      </c>
      <c r="B1025" s="89" t="s">
        <v>7</v>
      </c>
      <c r="C1025" s="133">
        <v>65400</v>
      </c>
      <c r="D1025" s="133">
        <v>0</v>
      </c>
      <c r="E1025" s="133">
        <v>58040</v>
      </c>
      <c r="F1025" s="133">
        <v>0</v>
      </c>
      <c r="G1025" s="133">
        <v>58040</v>
      </c>
      <c r="H1025" s="133">
        <v>0</v>
      </c>
    </row>
    <row r="1026" spans="1:8" ht="33.75" x14ac:dyDescent="0.25">
      <c r="A1026" s="86" t="s">
        <v>450</v>
      </c>
      <c r="B1026" s="90" t="s">
        <v>390</v>
      </c>
      <c r="C1026" s="132">
        <v>24120</v>
      </c>
      <c r="D1026" s="132">
        <v>0</v>
      </c>
      <c r="E1026" s="132">
        <v>19512</v>
      </c>
      <c r="F1026" s="132">
        <v>0</v>
      </c>
      <c r="G1026" s="132">
        <v>19512</v>
      </c>
      <c r="H1026" s="132">
        <v>0</v>
      </c>
    </row>
    <row r="1027" spans="1:8" x14ac:dyDescent="0.25">
      <c r="A1027" s="88" t="s">
        <v>2</v>
      </c>
      <c r="B1027" s="89" t="s">
        <v>3</v>
      </c>
      <c r="C1027" s="133">
        <v>24120</v>
      </c>
      <c r="D1027" s="133">
        <v>0</v>
      </c>
      <c r="E1027" s="133">
        <v>19512</v>
      </c>
      <c r="F1027" s="133">
        <v>0</v>
      </c>
      <c r="G1027" s="133">
        <v>19512</v>
      </c>
      <c r="H1027" s="133">
        <v>0</v>
      </c>
    </row>
    <row r="1028" spans="1:8" x14ac:dyDescent="0.25">
      <c r="A1028" s="88" t="s">
        <v>6</v>
      </c>
      <c r="B1028" s="89" t="s">
        <v>7</v>
      </c>
      <c r="C1028" s="133">
        <v>24120</v>
      </c>
      <c r="D1028" s="133">
        <v>0</v>
      </c>
      <c r="E1028" s="133">
        <v>19512</v>
      </c>
      <c r="F1028" s="133">
        <v>0</v>
      </c>
      <c r="G1028" s="133">
        <v>19512</v>
      </c>
      <c r="H1028" s="133">
        <v>0</v>
      </c>
    </row>
    <row r="1029" spans="1:8" ht="33.75" x14ac:dyDescent="0.25">
      <c r="A1029" s="86" t="s">
        <v>451</v>
      </c>
      <c r="B1029" s="90" t="s">
        <v>394</v>
      </c>
      <c r="C1029" s="132">
        <v>41280</v>
      </c>
      <c r="D1029" s="132">
        <v>0</v>
      </c>
      <c r="E1029" s="132">
        <v>38528</v>
      </c>
      <c r="F1029" s="132">
        <v>0</v>
      </c>
      <c r="G1029" s="132">
        <v>38528</v>
      </c>
      <c r="H1029" s="132">
        <v>0</v>
      </c>
    </row>
    <row r="1030" spans="1:8" x14ac:dyDescent="0.25">
      <c r="A1030" s="88" t="s">
        <v>2</v>
      </c>
      <c r="B1030" s="89" t="s">
        <v>3</v>
      </c>
      <c r="C1030" s="133">
        <v>41280</v>
      </c>
      <c r="D1030" s="133">
        <v>0</v>
      </c>
      <c r="E1030" s="133">
        <v>38528</v>
      </c>
      <c r="F1030" s="133">
        <v>0</v>
      </c>
      <c r="G1030" s="133">
        <v>38528</v>
      </c>
      <c r="H1030" s="133">
        <v>0</v>
      </c>
    </row>
    <row r="1031" spans="1:8" x14ac:dyDescent="0.25">
      <c r="A1031" s="88" t="s">
        <v>6</v>
      </c>
      <c r="B1031" s="89" t="s">
        <v>7</v>
      </c>
      <c r="C1031" s="133">
        <v>41280</v>
      </c>
      <c r="D1031" s="133">
        <v>0</v>
      </c>
      <c r="E1031" s="133">
        <v>38528</v>
      </c>
      <c r="F1031" s="133">
        <v>0</v>
      </c>
      <c r="G1031" s="133">
        <v>38528</v>
      </c>
      <c r="H1031" s="133">
        <v>0</v>
      </c>
    </row>
    <row r="1032" spans="1:8" x14ac:dyDescent="0.25">
      <c r="A1032" s="86" t="s">
        <v>452</v>
      </c>
      <c r="B1032" s="90" t="s">
        <v>395</v>
      </c>
      <c r="C1032" s="132">
        <v>638100</v>
      </c>
      <c r="D1032" s="132">
        <v>0</v>
      </c>
      <c r="E1032" s="132">
        <v>552490</v>
      </c>
      <c r="F1032" s="132">
        <v>0</v>
      </c>
      <c r="G1032" s="132">
        <v>443336.2</v>
      </c>
      <c r="H1032" s="132">
        <v>0</v>
      </c>
    </row>
    <row r="1033" spans="1:8" x14ac:dyDescent="0.25">
      <c r="A1033" s="88" t="s">
        <v>2</v>
      </c>
      <c r="B1033" s="89" t="s">
        <v>3</v>
      </c>
      <c r="C1033" s="133">
        <v>463050</v>
      </c>
      <c r="D1033" s="133">
        <v>0</v>
      </c>
      <c r="E1033" s="133">
        <v>377440</v>
      </c>
      <c r="F1033" s="133">
        <v>0</v>
      </c>
      <c r="G1033" s="133">
        <v>342600</v>
      </c>
      <c r="H1033" s="133">
        <v>0</v>
      </c>
    </row>
    <row r="1034" spans="1:8" x14ac:dyDescent="0.25">
      <c r="A1034" s="88" t="s">
        <v>6</v>
      </c>
      <c r="B1034" s="89" t="s">
        <v>7</v>
      </c>
      <c r="C1034" s="133">
        <v>463050</v>
      </c>
      <c r="D1034" s="133">
        <v>0</v>
      </c>
      <c r="E1034" s="133">
        <v>377440</v>
      </c>
      <c r="F1034" s="133">
        <v>0</v>
      </c>
      <c r="G1034" s="133">
        <v>342600</v>
      </c>
      <c r="H1034" s="133">
        <v>0</v>
      </c>
    </row>
    <row r="1035" spans="1:8" x14ac:dyDescent="0.25">
      <c r="A1035" s="88" t="s">
        <v>18</v>
      </c>
      <c r="B1035" s="89" t="s">
        <v>19</v>
      </c>
      <c r="C1035" s="133">
        <v>175050</v>
      </c>
      <c r="D1035" s="133">
        <v>0</v>
      </c>
      <c r="E1035" s="133">
        <v>175050</v>
      </c>
      <c r="F1035" s="133">
        <v>0</v>
      </c>
      <c r="G1035" s="133">
        <v>100736.2</v>
      </c>
      <c r="H1035" s="133">
        <v>0</v>
      </c>
    </row>
    <row r="1036" spans="1:8" ht="33.75" x14ac:dyDescent="0.25">
      <c r="A1036" s="86" t="s">
        <v>453</v>
      </c>
      <c r="B1036" s="90" t="s">
        <v>396</v>
      </c>
      <c r="C1036" s="132">
        <v>278100</v>
      </c>
      <c r="D1036" s="132">
        <v>0</v>
      </c>
      <c r="E1036" s="132">
        <v>264490</v>
      </c>
      <c r="F1036" s="132">
        <v>0</v>
      </c>
      <c r="G1036" s="132">
        <v>155336.20000000001</v>
      </c>
      <c r="H1036" s="132">
        <v>0</v>
      </c>
    </row>
    <row r="1037" spans="1:8" x14ac:dyDescent="0.25">
      <c r="A1037" s="88" t="s">
        <v>2</v>
      </c>
      <c r="B1037" s="89" t="s">
        <v>3</v>
      </c>
      <c r="C1037" s="133">
        <v>103050</v>
      </c>
      <c r="D1037" s="133">
        <v>0</v>
      </c>
      <c r="E1037" s="133">
        <v>89440</v>
      </c>
      <c r="F1037" s="133">
        <v>0</v>
      </c>
      <c r="G1037" s="133">
        <v>54600</v>
      </c>
      <c r="H1037" s="133">
        <v>0</v>
      </c>
    </row>
    <row r="1038" spans="1:8" x14ac:dyDescent="0.25">
      <c r="A1038" s="88" t="s">
        <v>6</v>
      </c>
      <c r="B1038" s="89" t="s">
        <v>7</v>
      </c>
      <c r="C1038" s="133">
        <v>103050</v>
      </c>
      <c r="D1038" s="133">
        <v>0</v>
      </c>
      <c r="E1038" s="133">
        <v>89440</v>
      </c>
      <c r="F1038" s="133">
        <v>0</v>
      </c>
      <c r="G1038" s="133">
        <v>54600</v>
      </c>
      <c r="H1038" s="133">
        <v>0</v>
      </c>
    </row>
    <row r="1039" spans="1:8" x14ac:dyDescent="0.25">
      <c r="A1039" s="88" t="s">
        <v>18</v>
      </c>
      <c r="B1039" s="89" t="s">
        <v>19</v>
      </c>
      <c r="C1039" s="133">
        <v>175050</v>
      </c>
      <c r="D1039" s="133">
        <v>0</v>
      </c>
      <c r="E1039" s="133">
        <v>175050</v>
      </c>
      <c r="F1039" s="133">
        <v>0</v>
      </c>
      <c r="G1039" s="133">
        <v>100736.2</v>
      </c>
      <c r="H1039" s="133">
        <v>0</v>
      </c>
    </row>
    <row r="1040" spans="1:8" x14ac:dyDescent="0.25">
      <c r="A1040" s="86" t="s">
        <v>569</v>
      </c>
      <c r="B1040" s="90" t="s">
        <v>570</v>
      </c>
      <c r="C1040" s="132">
        <v>360000</v>
      </c>
      <c r="D1040" s="132">
        <v>0</v>
      </c>
      <c r="E1040" s="132">
        <v>288000</v>
      </c>
      <c r="F1040" s="132">
        <v>0</v>
      </c>
      <c r="G1040" s="132">
        <v>288000</v>
      </c>
      <c r="H1040" s="132">
        <v>0</v>
      </c>
    </row>
    <row r="1041" spans="1:8" x14ac:dyDescent="0.25">
      <c r="A1041" s="88" t="s">
        <v>2</v>
      </c>
      <c r="B1041" s="89" t="s">
        <v>3</v>
      </c>
      <c r="C1041" s="133">
        <v>360000</v>
      </c>
      <c r="D1041" s="133">
        <v>0</v>
      </c>
      <c r="E1041" s="133">
        <v>288000</v>
      </c>
      <c r="F1041" s="133">
        <v>0</v>
      </c>
      <c r="G1041" s="133">
        <v>288000</v>
      </c>
      <c r="H1041" s="133">
        <v>0</v>
      </c>
    </row>
    <row r="1042" spans="1:8" x14ac:dyDescent="0.25">
      <c r="A1042" s="88" t="s">
        <v>6</v>
      </c>
      <c r="B1042" s="89" t="s">
        <v>7</v>
      </c>
      <c r="C1042" s="133">
        <v>360000</v>
      </c>
      <c r="D1042" s="133">
        <v>0</v>
      </c>
      <c r="E1042" s="133">
        <v>288000</v>
      </c>
      <c r="F1042" s="133">
        <v>0</v>
      </c>
      <c r="G1042" s="133">
        <v>288000</v>
      </c>
      <c r="H1042" s="133">
        <v>0</v>
      </c>
    </row>
    <row r="1043" spans="1:8" x14ac:dyDescent="0.25">
      <c r="A1043" s="86" t="s">
        <v>603</v>
      </c>
      <c r="B1043" s="90" t="s">
        <v>604</v>
      </c>
      <c r="C1043" s="132">
        <v>4000</v>
      </c>
      <c r="D1043" s="132">
        <v>0</v>
      </c>
      <c r="E1043" s="132">
        <v>2500</v>
      </c>
      <c r="F1043" s="132">
        <v>0</v>
      </c>
      <c r="G1043" s="132">
        <v>2500</v>
      </c>
      <c r="H1043" s="132">
        <v>0</v>
      </c>
    </row>
    <row r="1044" spans="1:8" x14ac:dyDescent="0.25">
      <c r="A1044" s="88" t="s">
        <v>2</v>
      </c>
      <c r="B1044" s="89" t="s">
        <v>3</v>
      </c>
      <c r="C1044" s="133">
        <v>4000</v>
      </c>
      <c r="D1044" s="133">
        <v>0</v>
      </c>
      <c r="E1044" s="133">
        <v>2500</v>
      </c>
      <c r="F1044" s="133">
        <v>0</v>
      </c>
      <c r="G1044" s="133">
        <v>2500</v>
      </c>
      <c r="H1044" s="133">
        <v>0</v>
      </c>
    </row>
    <row r="1045" spans="1:8" x14ac:dyDescent="0.25">
      <c r="A1045" s="88" t="s">
        <v>6</v>
      </c>
      <c r="B1045" s="89" t="s">
        <v>7</v>
      </c>
      <c r="C1045" s="133">
        <v>4000</v>
      </c>
      <c r="D1045" s="133">
        <v>0</v>
      </c>
      <c r="E1045" s="133">
        <v>2500</v>
      </c>
      <c r="F1045" s="133">
        <v>0</v>
      </c>
      <c r="G1045" s="133">
        <v>2500</v>
      </c>
      <c r="H1045" s="133">
        <v>0</v>
      </c>
    </row>
    <row r="1046" spans="1:8" ht="22.5" x14ac:dyDescent="0.25">
      <c r="A1046" s="86" t="s">
        <v>605</v>
      </c>
      <c r="B1046" s="90" t="s">
        <v>606</v>
      </c>
      <c r="C1046" s="132">
        <v>4000</v>
      </c>
      <c r="D1046" s="132">
        <v>0</v>
      </c>
      <c r="E1046" s="132">
        <v>2500</v>
      </c>
      <c r="F1046" s="132">
        <v>0</v>
      </c>
      <c r="G1046" s="132">
        <v>2500</v>
      </c>
      <c r="H1046" s="132">
        <v>0</v>
      </c>
    </row>
    <row r="1047" spans="1:8" x14ac:dyDescent="0.25">
      <c r="A1047" s="88" t="s">
        <v>2</v>
      </c>
      <c r="B1047" s="89" t="s">
        <v>3</v>
      </c>
      <c r="C1047" s="133">
        <v>4000</v>
      </c>
      <c r="D1047" s="133">
        <v>0</v>
      </c>
      <c r="E1047" s="133">
        <v>2500</v>
      </c>
      <c r="F1047" s="133">
        <v>0</v>
      </c>
      <c r="G1047" s="133">
        <v>2500</v>
      </c>
      <c r="H1047" s="133">
        <v>0</v>
      </c>
    </row>
    <row r="1048" spans="1:8" x14ac:dyDescent="0.25">
      <c r="A1048" s="88" t="s">
        <v>6</v>
      </c>
      <c r="B1048" s="89" t="s">
        <v>7</v>
      </c>
      <c r="C1048" s="133">
        <v>4000</v>
      </c>
      <c r="D1048" s="133">
        <v>0</v>
      </c>
      <c r="E1048" s="133">
        <v>2500</v>
      </c>
      <c r="F1048" s="133">
        <v>0</v>
      </c>
      <c r="G1048" s="133">
        <v>2500</v>
      </c>
      <c r="H1048" s="133">
        <v>0</v>
      </c>
    </row>
    <row r="1049" spans="1:8" ht="22.5" x14ac:dyDescent="0.25">
      <c r="A1049" s="86" t="s">
        <v>454</v>
      </c>
      <c r="B1049" s="90" t="s">
        <v>332</v>
      </c>
      <c r="C1049" s="132">
        <v>3526750</v>
      </c>
      <c r="D1049" s="132">
        <v>0</v>
      </c>
      <c r="E1049" s="132">
        <v>2819370</v>
      </c>
      <c r="F1049" s="132">
        <v>0</v>
      </c>
      <c r="G1049" s="132">
        <v>2594045.9900000002</v>
      </c>
      <c r="H1049" s="132">
        <v>0</v>
      </c>
    </row>
    <row r="1050" spans="1:8" x14ac:dyDescent="0.25">
      <c r="A1050" s="134"/>
      <c r="B1050" s="135" t="s">
        <v>725</v>
      </c>
      <c r="C1050" s="136">
        <v>168</v>
      </c>
      <c r="D1050" s="136">
        <v>0</v>
      </c>
      <c r="E1050" s="136">
        <v>168</v>
      </c>
      <c r="F1050" s="136">
        <v>0</v>
      </c>
      <c r="G1050" s="136">
        <v>168</v>
      </c>
      <c r="H1050" s="136">
        <v>0</v>
      </c>
    </row>
    <row r="1051" spans="1:8" x14ac:dyDescent="0.25">
      <c r="A1051" s="88" t="s">
        <v>2</v>
      </c>
      <c r="B1051" s="89" t="s">
        <v>3</v>
      </c>
      <c r="C1051" s="133">
        <v>3204415</v>
      </c>
      <c r="D1051" s="133">
        <v>0</v>
      </c>
      <c r="E1051" s="133">
        <v>2497035</v>
      </c>
      <c r="F1051" s="133">
        <v>0</v>
      </c>
      <c r="G1051" s="133">
        <v>2296045.9900000002</v>
      </c>
      <c r="H1051" s="133">
        <v>0</v>
      </c>
    </row>
    <row r="1052" spans="1:8" x14ac:dyDescent="0.25">
      <c r="A1052" s="88" t="s">
        <v>4</v>
      </c>
      <c r="B1052" s="89" t="s">
        <v>5</v>
      </c>
      <c r="C1052" s="133">
        <v>1808200</v>
      </c>
      <c r="D1052" s="133">
        <v>0</v>
      </c>
      <c r="E1052" s="133">
        <v>1355200</v>
      </c>
      <c r="F1052" s="133">
        <v>0</v>
      </c>
      <c r="G1052" s="133">
        <v>1330166.8400000001</v>
      </c>
      <c r="H1052" s="133">
        <v>0</v>
      </c>
    </row>
    <row r="1053" spans="1:8" x14ac:dyDescent="0.25">
      <c r="A1053" s="88" t="s">
        <v>6</v>
      </c>
      <c r="B1053" s="89" t="s">
        <v>7</v>
      </c>
      <c r="C1053" s="133">
        <v>1339415</v>
      </c>
      <c r="D1053" s="133">
        <v>0</v>
      </c>
      <c r="E1053" s="133">
        <v>1098135</v>
      </c>
      <c r="F1053" s="133">
        <v>0</v>
      </c>
      <c r="G1053" s="133">
        <v>944557.85</v>
      </c>
      <c r="H1053" s="133">
        <v>0</v>
      </c>
    </row>
    <row r="1054" spans="1:8" x14ac:dyDescent="0.25">
      <c r="A1054" s="88" t="s">
        <v>14</v>
      </c>
      <c r="B1054" s="89" t="s">
        <v>15</v>
      </c>
      <c r="C1054" s="133">
        <v>6800</v>
      </c>
      <c r="D1054" s="133">
        <v>0</v>
      </c>
      <c r="E1054" s="133">
        <v>6200</v>
      </c>
      <c r="F1054" s="133">
        <v>0</v>
      </c>
      <c r="G1054" s="133">
        <v>3800</v>
      </c>
      <c r="H1054" s="133">
        <v>0</v>
      </c>
    </row>
    <row r="1055" spans="1:8" x14ac:dyDescent="0.25">
      <c r="A1055" s="88" t="s">
        <v>16</v>
      </c>
      <c r="B1055" s="89" t="s">
        <v>17</v>
      </c>
      <c r="C1055" s="133">
        <v>50000</v>
      </c>
      <c r="D1055" s="133">
        <v>0</v>
      </c>
      <c r="E1055" s="133">
        <v>37500</v>
      </c>
      <c r="F1055" s="133">
        <v>0</v>
      </c>
      <c r="G1055" s="133">
        <v>17521.3</v>
      </c>
      <c r="H1055" s="133">
        <v>0</v>
      </c>
    </row>
    <row r="1056" spans="1:8" x14ac:dyDescent="0.25">
      <c r="A1056" s="88" t="s">
        <v>18</v>
      </c>
      <c r="B1056" s="89" t="s">
        <v>19</v>
      </c>
      <c r="C1056" s="133">
        <v>322335</v>
      </c>
      <c r="D1056" s="133">
        <v>0</v>
      </c>
      <c r="E1056" s="133">
        <v>322335</v>
      </c>
      <c r="F1056" s="133">
        <v>0</v>
      </c>
      <c r="G1056" s="133">
        <v>298000</v>
      </c>
      <c r="H1056" s="133">
        <v>0</v>
      </c>
    </row>
    <row r="1057" spans="1:8" x14ac:dyDescent="0.25">
      <c r="A1057" s="86" t="s">
        <v>455</v>
      </c>
      <c r="B1057" s="90" t="s">
        <v>331</v>
      </c>
      <c r="C1057" s="132">
        <v>2785500</v>
      </c>
      <c r="D1057" s="132">
        <v>0</v>
      </c>
      <c r="E1057" s="132">
        <v>2198120</v>
      </c>
      <c r="F1057" s="132">
        <v>0</v>
      </c>
      <c r="G1057" s="132">
        <v>2093101.68</v>
      </c>
      <c r="H1057" s="132">
        <v>0</v>
      </c>
    </row>
    <row r="1058" spans="1:8" x14ac:dyDescent="0.25">
      <c r="A1058" s="134"/>
      <c r="B1058" s="135" t="s">
        <v>725</v>
      </c>
      <c r="C1058" s="136">
        <v>168</v>
      </c>
      <c r="D1058" s="136">
        <v>0</v>
      </c>
      <c r="E1058" s="136">
        <v>168</v>
      </c>
      <c r="F1058" s="136">
        <v>0</v>
      </c>
      <c r="G1058" s="136">
        <v>168</v>
      </c>
      <c r="H1058" s="136">
        <v>0</v>
      </c>
    </row>
    <row r="1059" spans="1:8" x14ac:dyDescent="0.25">
      <c r="A1059" s="88" t="s">
        <v>2</v>
      </c>
      <c r="B1059" s="89" t="s">
        <v>3</v>
      </c>
      <c r="C1059" s="133">
        <v>2485500</v>
      </c>
      <c r="D1059" s="133">
        <v>0</v>
      </c>
      <c r="E1059" s="133">
        <v>1898120</v>
      </c>
      <c r="F1059" s="133">
        <v>0</v>
      </c>
      <c r="G1059" s="133">
        <v>1795101.68</v>
      </c>
      <c r="H1059" s="133">
        <v>0</v>
      </c>
    </row>
    <row r="1060" spans="1:8" x14ac:dyDescent="0.25">
      <c r="A1060" s="88" t="s">
        <v>4</v>
      </c>
      <c r="B1060" s="89" t="s">
        <v>5</v>
      </c>
      <c r="C1060" s="133">
        <v>1808200</v>
      </c>
      <c r="D1060" s="133">
        <v>0</v>
      </c>
      <c r="E1060" s="133">
        <v>1355200</v>
      </c>
      <c r="F1060" s="133">
        <v>0</v>
      </c>
      <c r="G1060" s="133">
        <v>1330166.8400000001</v>
      </c>
      <c r="H1060" s="133">
        <v>0</v>
      </c>
    </row>
    <row r="1061" spans="1:8" x14ac:dyDescent="0.25">
      <c r="A1061" s="88" t="s">
        <v>6</v>
      </c>
      <c r="B1061" s="89" t="s">
        <v>7</v>
      </c>
      <c r="C1061" s="133">
        <v>620500</v>
      </c>
      <c r="D1061" s="133">
        <v>0</v>
      </c>
      <c r="E1061" s="133">
        <v>499220</v>
      </c>
      <c r="F1061" s="133">
        <v>0</v>
      </c>
      <c r="G1061" s="133">
        <v>443613.54</v>
      </c>
      <c r="H1061" s="133">
        <v>0</v>
      </c>
    </row>
    <row r="1062" spans="1:8" x14ac:dyDescent="0.25">
      <c r="A1062" s="88" t="s">
        <v>14</v>
      </c>
      <c r="B1062" s="89" t="s">
        <v>15</v>
      </c>
      <c r="C1062" s="133">
        <v>6800</v>
      </c>
      <c r="D1062" s="133">
        <v>0</v>
      </c>
      <c r="E1062" s="133">
        <v>6200</v>
      </c>
      <c r="F1062" s="133">
        <v>0</v>
      </c>
      <c r="G1062" s="133">
        <v>3800</v>
      </c>
      <c r="H1062" s="133">
        <v>0</v>
      </c>
    </row>
    <row r="1063" spans="1:8" x14ac:dyDescent="0.25">
      <c r="A1063" s="88" t="s">
        <v>16</v>
      </c>
      <c r="B1063" s="89" t="s">
        <v>17</v>
      </c>
      <c r="C1063" s="133">
        <v>50000</v>
      </c>
      <c r="D1063" s="133">
        <v>0</v>
      </c>
      <c r="E1063" s="133">
        <v>37500</v>
      </c>
      <c r="F1063" s="133">
        <v>0</v>
      </c>
      <c r="G1063" s="133">
        <v>17521.3</v>
      </c>
      <c r="H1063" s="133">
        <v>0</v>
      </c>
    </row>
    <row r="1064" spans="1:8" x14ac:dyDescent="0.25">
      <c r="A1064" s="88" t="s">
        <v>18</v>
      </c>
      <c r="B1064" s="89" t="s">
        <v>19</v>
      </c>
      <c r="C1064" s="133">
        <v>300000</v>
      </c>
      <c r="D1064" s="133">
        <v>0</v>
      </c>
      <c r="E1064" s="133">
        <v>300000</v>
      </c>
      <c r="F1064" s="133">
        <v>0</v>
      </c>
      <c r="G1064" s="133">
        <v>298000</v>
      </c>
      <c r="H1064" s="133">
        <v>0</v>
      </c>
    </row>
    <row r="1065" spans="1:8" ht="22.5" x14ac:dyDescent="0.25">
      <c r="A1065" s="86" t="s">
        <v>456</v>
      </c>
      <c r="B1065" s="90" t="s">
        <v>330</v>
      </c>
      <c r="C1065" s="132">
        <v>741250</v>
      </c>
      <c r="D1065" s="132">
        <v>0</v>
      </c>
      <c r="E1065" s="132">
        <v>621250</v>
      </c>
      <c r="F1065" s="132">
        <v>0</v>
      </c>
      <c r="G1065" s="132">
        <v>500944.31</v>
      </c>
      <c r="H1065" s="132">
        <v>0</v>
      </c>
    </row>
    <row r="1066" spans="1:8" x14ac:dyDescent="0.25">
      <c r="A1066" s="88" t="s">
        <v>2</v>
      </c>
      <c r="B1066" s="89" t="s">
        <v>3</v>
      </c>
      <c r="C1066" s="133">
        <v>718915</v>
      </c>
      <c r="D1066" s="133">
        <v>0</v>
      </c>
      <c r="E1066" s="133">
        <v>598915</v>
      </c>
      <c r="F1066" s="133">
        <v>0</v>
      </c>
      <c r="G1066" s="133">
        <v>500944.31</v>
      </c>
      <c r="H1066" s="133">
        <v>0</v>
      </c>
    </row>
    <row r="1067" spans="1:8" x14ac:dyDescent="0.25">
      <c r="A1067" s="88" t="s">
        <v>6</v>
      </c>
      <c r="B1067" s="89" t="s">
        <v>7</v>
      </c>
      <c r="C1067" s="133">
        <v>718915</v>
      </c>
      <c r="D1067" s="133">
        <v>0</v>
      </c>
      <c r="E1067" s="133">
        <v>598915</v>
      </c>
      <c r="F1067" s="133">
        <v>0</v>
      </c>
      <c r="G1067" s="133">
        <v>500944.31</v>
      </c>
      <c r="H1067" s="133">
        <v>0</v>
      </c>
    </row>
    <row r="1068" spans="1:8" x14ac:dyDescent="0.25">
      <c r="A1068" s="88" t="s">
        <v>18</v>
      </c>
      <c r="B1068" s="89" t="s">
        <v>19</v>
      </c>
      <c r="C1068" s="133">
        <v>22335</v>
      </c>
      <c r="D1068" s="133">
        <v>0</v>
      </c>
      <c r="E1068" s="133">
        <v>22335</v>
      </c>
      <c r="F1068" s="133">
        <v>0</v>
      </c>
      <c r="G1068" s="133">
        <v>0</v>
      </c>
      <c r="H1068" s="133">
        <v>0</v>
      </c>
    </row>
    <row r="1069" spans="1:8" ht="22.5" x14ac:dyDescent="0.25">
      <c r="A1069" s="86" t="s">
        <v>497</v>
      </c>
      <c r="B1069" s="90" t="s">
        <v>607</v>
      </c>
      <c r="C1069" s="132">
        <v>1300000</v>
      </c>
      <c r="D1069" s="132">
        <v>0</v>
      </c>
      <c r="E1069" s="132">
        <v>1040000</v>
      </c>
      <c r="F1069" s="132">
        <v>0</v>
      </c>
      <c r="G1069" s="132">
        <v>612893.02</v>
      </c>
      <c r="H1069" s="132">
        <v>0</v>
      </c>
    </row>
    <row r="1070" spans="1:8" x14ac:dyDescent="0.25">
      <c r="A1070" s="88" t="s">
        <v>18</v>
      </c>
      <c r="B1070" s="89" t="s">
        <v>19</v>
      </c>
      <c r="C1070" s="133">
        <v>1300000</v>
      </c>
      <c r="D1070" s="133">
        <v>0</v>
      </c>
      <c r="E1070" s="133">
        <v>1040000</v>
      </c>
      <c r="F1070" s="133">
        <v>0</v>
      </c>
      <c r="G1070" s="133">
        <v>612893.02</v>
      </c>
      <c r="H1070" s="133">
        <v>0</v>
      </c>
    </row>
    <row r="1071" spans="1:8" ht="22.5" x14ac:dyDescent="0.25">
      <c r="A1071" s="86" t="s">
        <v>571</v>
      </c>
      <c r="B1071" s="90" t="s">
        <v>572</v>
      </c>
      <c r="C1071" s="132">
        <v>1367219</v>
      </c>
      <c r="D1071" s="132">
        <v>0</v>
      </c>
      <c r="E1071" s="132">
        <v>546174</v>
      </c>
      <c r="F1071" s="132">
        <v>0</v>
      </c>
      <c r="G1071" s="132">
        <v>137993</v>
      </c>
      <c r="H1071" s="132">
        <v>0</v>
      </c>
    </row>
    <row r="1072" spans="1:8" x14ac:dyDescent="0.25">
      <c r="A1072" s="88" t="s">
        <v>2</v>
      </c>
      <c r="B1072" s="89" t="s">
        <v>3</v>
      </c>
      <c r="C1072" s="133">
        <v>1367219</v>
      </c>
      <c r="D1072" s="133">
        <v>0</v>
      </c>
      <c r="E1072" s="133">
        <v>546174</v>
      </c>
      <c r="F1072" s="133">
        <v>0</v>
      </c>
      <c r="G1072" s="133">
        <v>137993</v>
      </c>
      <c r="H1072" s="133">
        <v>0</v>
      </c>
    </row>
    <row r="1073" spans="1:8" x14ac:dyDescent="0.25">
      <c r="A1073" s="88" t="s">
        <v>6</v>
      </c>
      <c r="B1073" s="89" t="s">
        <v>7</v>
      </c>
      <c r="C1073" s="133">
        <v>191000</v>
      </c>
      <c r="D1073" s="133">
        <v>0</v>
      </c>
      <c r="E1073" s="133">
        <v>145424</v>
      </c>
      <c r="F1073" s="133">
        <v>0</v>
      </c>
      <c r="G1073" s="133">
        <v>137802.16</v>
      </c>
      <c r="H1073" s="133">
        <v>0</v>
      </c>
    </row>
    <row r="1074" spans="1:8" x14ac:dyDescent="0.25">
      <c r="A1074" s="88" t="s">
        <v>10</v>
      </c>
      <c r="B1074" s="89" t="s">
        <v>11</v>
      </c>
      <c r="C1074" s="133">
        <v>1175219</v>
      </c>
      <c r="D1074" s="133">
        <v>0</v>
      </c>
      <c r="E1074" s="133">
        <v>400000</v>
      </c>
      <c r="F1074" s="133">
        <v>0</v>
      </c>
      <c r="G1074" s="133">
        <v>0</v>
      </c>
      <c r="H1074" s="133">
        <v>0</v>
      </c>
    </row>
    <row r="1075" spans="1:8" x14ac:dyDescent="0.25">
      <c r="A1075" s="88" t="s">
        <v>16</v>
      </c>
      <c r="B1075" s="89" t="s">
        <v>17</v>
      </c>
      <c r="C1075" s="133">
        <v>1000</v>
      </c>
      <c r="D1075" s="133">
        <v>0</v>
      </c>
      <c r="E1075" s="133">
        <v>750</v>
      </c>
      <c r="F1075" s="133">
        <v>0</v>
      </c>
      <c r="G1075" s="133">
        <v>190.84</v>
      </c>
      <c r="H1075" s="133">
        <v>0</v>
      </c>
    </row>
    <row r="1076" spans="1:8" ht="33.75" x14ac:dyDescent="0.25">
      <c r="A1076" s="86" t="s">
        <v>573</v>
      </c>
      <c r="B1076" s="90" t="s">
        <v>574</v>
      </c>
      <c r="C1076" s="132">
        <v>100000</v>
      </c>
      <c r="D1076" s="132">
        <v>0</v>
      </c>
      <c r="E1076" s="132">
        <v>65300</v>
      </c>
      <c r="F1076" s="132">
        <v>0</v>
      </c>
      <c r="G1076" s="132">
        <v>64264.39</v>
      </c>
      <c r="H1076" s="132">
        <v>0</v>
      </c>
    </row>
    <row r="1077" spans="1:8" x14ac:dyDescent="0.25">
      <c r="A1077" s="88" t="s">
        <v>2</v>
      </c>
      <c r="B1077" s="89" t="s">
        <v>3</v>
      </c>
      <c r="C1077" s="133">
        <v>100000</v>
      </c>
      <c r="D1077" s="133">
        <v>0</v>
      </c>
      <c r="E1077" s="133">
        <v>65300</v>
      </c>
      <c r="F1077" s="133">
        <v>0</v>
      </c>
      <c r="G1077" s="133">
        <v>64264.39</v>
      </c>
      <c r="H1077" s="133">
        <v>0</v>
      </c>
    </row>
    <row r="1078" spans="1:8" x14ac:dyDescent="0.25">
      <c r="A1078" s="88" t="s">
        <v>6</v>
      </c>
      <c r="B1078" s="89" t="s">
        <v>7</v>
      </c>
      <c r="C1078" s="133">
        <v>11000</v>
      </c>
      <c r="D1078" s="133">
        <v>0</v>
      </c>
      <c r="E1078" s="133">
        <v>8300</v>
      </c>
      <c r="F1078" s="133">
        <v>0</v>
      </c>
      <c r="G1078" s="133">
        <v>7264.39</v>
      </c>
      <c r="H1078" s="133">
        <v>0</v>
      </c>
    </row>
    <row r="1079" spans="1:8" x14ac:dyDescent="0.25">
      <c r="A1079" s="88" t="s">
        <v>10</v>
      </c>
      <c r="B1079" s="89" t="s">
        <v>11</v>
      </c>
      <c r="C1079" s="133">
        <v>89000</v>
      </c>
      <c r="D1079" s="133">
        <v>0</v>
      </c>
      <c r="E1079" s="133">
        <v>57000</v>
      </c>
      <c r="F1079" s="133">
        <v>0</v>
      </c>
      <c r="G1079" s="133">
        <v>57000</v>
      </c>
      <c r="H1079" s="133">
        <v>0</v>
      </c>
    </row>
    <row r="1080" spans="1:8" ht="22.5" x14ac:dyDescent="0.25">
      <c r="A1080" s="86" t="s">
        <v>161</v>
      </c>
      <c r="B1080" s="90" t="s">
        <v>160</v>
      </c>
      <c r="C1080" s="132">
        <v>167918615</v>
      </c>
      <c r="D1080" s="132">
        <v>0</v>
      </c>
      <c r="E1080" s="132">
        <v>99228531</v>
      </c>
      <c r="F1080" s="132">
        <v>0</v>
      </c>
      <c r="G1080" s="132">
        <v>61975390.770000003</v>
      </c>
      <c r="H1080" s="132">
        <v>0</v>
      </c>
    </row>
    <row r="1081" spans="1:8" x14ac:dyDescent="0.25">
      <c r="A1081" s="88" t="s">
        <v>2</v>
      </c>
      <c r="B1081" s="89" t="s">
        <v>3</v>
      </c>
      <c r="C1081" s="133">
        <v>164128123</v>
      </c>
      <c r="D1081" s="133">
        <v>0</v>
      </c>
      <c r="E1081" s="133">
        <v>96364734</v>
      </c>
      <c r="F1081" s="133">
        <v>0</v>
      </c>
      <c r="G1081" s="133">
        <v>59248440.539999999</v>
      </c>
      <c r="H1081" s="133">
        <v>0</v>
      </c>
    </row>
    <row r="1082" spans="1:8" x14ac:dyDescent="0.25">
      <c r="A1082" s="88" t="s">
        <v>6</v>
      </c>
      <c r="B1082" s="89" t="s">
        <v>7</v>
      </c>
      <c r="C1082" s="133">
        <v>160155</v>
      </c>
      <c r="D1082" s="133">
        <v>0</v>
      </c>
      <c r="E1082" s="133">
        <v>160155</v>
      </c>
      <c r="F1082" s="133">
        <v>0</v>
      </c>
      <c r="G1082" s="133">
        <v>0</v>
      </c>
      <c r="H1082" s="133">
        <v>0</v>
      </c>
    </row>
    <row r="1083" spans="1:8" x14ac:dyDescent="0.25">
      <c r="A1083" s="88" t="s">
        <v>8</v>
      </c>
      <c r="B1083" s="89" t="s">
        <v>9</v>
      </c>
      <c r="C1083" s="133">
        <v>752024</v>
      </c>
      <c r="D1083" s="133">
        <v>0</v>
      </c>
      <c r="E1083" s="133">
        <v>415211</v>
      </c>
      <c r="F1083" s="133">
        <v>0</v>
      </c>
      <c r="G1083" s="133">
        <v>388513.2</v>
      </c>
      <c r="H1083" s="133">
        <v>0</v>
      </c>
    </row>
    <row r="1084" spans="1:8" x14ac:dyDescent="0.25">
      <c r="A1084" s="88" t="s">
        <v>10</v>
      </c>
      <c r="B1084" s="89" t="s">
        <v>11</v>
      </c>
      <c r="C1084" s="133">
        <v>3670702</v>
      </c>
      <c r="D1084" s="133">
        <v>0</v>
      </c>
      <c r="E1084" s="133">
        <v>2560865</v>
      </c>
      <c r="F1084" s="133">
        <v>0</v>
      </c>
      <c r="G1084" s="133">
        <v>1676266.88</v>
      </c>
      <c r="H1084" s="133">
        <v>0</v>
      </c>
    </row>
    <row r="1085" spans="1:8" x14ac:dyDescent="0.25">
      <c r="A1085" s="88" t="s">
        <v>12</v>
      </c>
      <c r="B1085" s="89" t="s">
        <v>13</v>
      </c>
      <c r="C1085" s="133">
        <v>136949768</v>
      </c>
      <c r="D1085" s="133">
        <v>0</v>
      </c>
      <c r="E1085" s="133">
        <v>75774128</v>
      </c>
      <c r="F1085" s="133">
        <v>0</v>
      </c>
      <c r="G1085" s="133">
        <v>52238707.439999998</v>
      </c>
      <c r="H1085" s="133">
        <v>0</v>
      </c>
    </row>
    <row r="1086" spans="1:8" x14ac:dyDescent="0.25">
      <c r="A1086" s="88" t="s">
        <v>16</v>
      </c>
      <c r="B1086" s="89" t="s">
        <v>17</v>
      </c>
      <c r="C1086" s="133">
        <v>22595474</v>
      </c>
      <c r="D1086" s="133">
        <v>0</v>
      </c>
      <c r="E1086" s="133">
        <v>17454375</v>
      </c>
      <c r="F1086" s="133">
        <v>0</v>
      </c>
      <c r="G1086" s="133">
        <v>4944953.0199999996</v>
      </c>
      <c r="H1086" s="133">
        <v>0</v>
      </c>
    </row>
    <row r="1087" spans="1:8" x14ac:dyDescent="0.25">
      <c r="A1087" s="88" t="s">
        <v>20</v>
      </c>
      <c r="B1087" s="89" t="s">
        <v>21</v>
      </c>
      <c r="C1087" s="133">
        <v>3790492</v>
      </c>
      <c r="D1087" s="133">
        <v>0</v>
      </c>
      <c r="E1087" s="133">
        <v>2863797</v>
      </c>
      <c r="F1087" s="133">
        <v>0</v>
      </c>
      <c r="G1087" s="133">
        <v>2726950.23</v>
      </c>
      <c r="H1087" s="133">
        <v>0</v>
      </c>
    </row>
    <row r="1088" spans="1:8" ht="33.75" x14ac:dyDescent="0.25">
      <c r="A1088" s="86" t="s">
        <v>159</v>
      </c>
      <c r="B1088" s="90" t="s">
        <v>158</v>
      </c>
      <c r="C1088" s="132">
        <v>108757880</v>
      </c>
      <c r="D1088" s="132">
        <v>0</v>
      </c>
      <c r="E1088" s="132">
        <v>65084090</v>
      </c>
      <c r="F1088" s="132">
        <v>0</v>
      </c>
      <c r="G1088" s="132">
        <v>43436317.649999999</v>
      </c>
      <c r="H1088" s="132">
        <v>0</v>
      </c>
    </row>
    <row r="1089" spans="1:8" x14ac:dyDescent="0.25">
      <c r="A1089" s="88" t="s">
        <v>2</v>
      </c>
      <c r="B1089" s="89" t="s">
        <v>3</v>
      </c>
      <c r="C1089" s="133">
        <v>108757880</v>
      </c>
      <c r="D1089" s="133">
        <v>0</v>
      </c>
      <c r="E1089" s="133">
        <v>65084090</v>
      </c>
      <c r="F1089" s="133">
        <v>0</v>
      </c>
      <c r="G1089" s="133">
        <v>43436317.649999999</v>
      </c>
      <c r="H1089" s="133">
        <v>0</v>
      </c>
    </row>
    <row r="1090" spans="1:8" x14ac:dyDescent="0.25">
      <c r="A1090" s="88" t="s">
        <v>12</v>
      </c>
      <c r="B1090" s="89" t="s">
        <v>13</v>
      </c>
      <c r="C1090" s="133">
        <v>108757880</v>
      </c>
      <c r="D1090" s="133">
        <v>0</v>
      </c>
      <c r="E1090" s="133">
        <v>65084090</v>
      </c>
      <c r="F1090" s="133">
        <v>0</v>
      </c>
      <c r="G1090" s="133">
        <v>43436317.649999999</v>
      </c>
      <c r="H1090" s="133">
        <v>0</v>
      </c>
    </row>
    <row r="1091" spans="1:8" x14ac:dyDescent="0.25">
      <c r="A1091" s="86" t="s">
        <v>157</v>
      </c>
      <c r="B1091" s="90" t="s">
        <v>149</v>
      </c>
      <c r="C1091" s="132">
        <v>61959000</v>
      </c>
      <c r="D1091" s="132">
        <v>0</v>
      </c>
      <c r="E1091" s="132">
        <v>38800000</v>
      </c>
      <c r="F1091" s="132">
        <v>0</v>
      </c>
      <c r="G1091" s="132">
        <v>24265302.239999998</v>
      </c>
      <c r="H1091" s="132">
        <v>0</v>
      </c>
    </row>
    <row r="1092" spans="1:8" x14ac:dyDescent="0.25">
      <c r="A1092" s="88" t="s">
        <v>2</v>
      </c>
      <c r="B1092" s="89" t="s">
        <v>3</v>
      </c>
      <c r="C1092" s="133">
        <v>61959000</v>
      </c>
      <c r="D1092" s="133">
        <v>0</v>
      </c>
      <c r="E1092" s="133">
        <v>38800000</v>
      </c>
      <c r="F1092" s="133">
        <v>0</v>
      </c>
      <c r="G1092" s="133">
        <v>24265302.239999998</v>
      </c>
      <c r="H1092" s="133">
        <v>0</v>
      </c>
    </row>
    <row r="1093" spans="1:8" x14ac:dyDescent="0.25">
      <c r="A1093" s="88" t="s">
        <v>12</v>
      </c>
      <c r="B1093" s="89" t="s">
        <v>13</v>
      </c>
      <c r="C1093" s="133">
        <v>61959000</v>
      </c>
      <c r="D1093" s="133">
        <v>0</v>
      </c>
      <c r="E1093" s="133">
        <v>38800000</v>
      </c>
      <c r="F1093" s="133">
        <v>0</v>
      </c>
      <c r="G1093" s="133">
        <v>24265302.239999998</v>
      </c>
      <c r="H1093" s="133">
        <v>0</v>
      </c>
    </row>
    <row r="1094" spans="1:8" x14ac:dyDescent="0.25">
      <c r="A1094" s="86" t="s">
        <v>156</v>
      </c>
      <c r="B1094" s="90" t="s">
        <v>147</v>
      </c>
      <c r="C1094" s="132">
        <v>21373400</v>
      </c>
      <c r="D1094" s="132">
        <v>0</v>
      </c>
      <c r="E1094" s="132">
        <v>11130000</v>
      </c>
      <c r="F1094" s="132">
        <v>0</v>
      </c>
      <c r="G1094" s="132">
        <v>9272455.7100000009</v>
      </c>
      <c r="H1094" s="132">
        <v>0</v>
      </c>
    </row>
    <row r="1095" spans="1:8" x14ac:dyDescent="0.25">
      <c r="A1095" s="88" t="s">
        <v>2</v>
      </c>
      <c r="B1095" s="89" t="s">
        <v>3</v>
      </c>
      <c r="C1095" s="133">
        <v>21373400</v>
      </c>
      <c r="D1095" s="133">
        <v>0</v>
      </c>
      <c r="E1095" s="133">
        <v>11130000</v>
      </c>
      <c r="F1095" s="133">
        <v>0</v>
      </c>
      <c r="G1095" s="133">
        <v>9272455.7100000009</v>
      </c>
      <c r="H1095" s="133">
        <v>0</v>
      </c>
    </row>
    <row r="1096" spans="1:8" x14ac:dyDescent="0.25">
      <c r="A1096" s="88" t="s">
        <v>12</v>
      </c>
      <c r="B1096" s="89" t="s">
        <v>13</v>
      </c>
      <c r="C1096" s="133">
        <v>21373400</v>
      </c>
      <c r="D1096" s="133">
        <v>0</v>
      </c>
      <c r="E1096" s="133">
        <v>11130000</v>
      </c>
      <c r="F1096" s="133">
        <v>0</v>
      </c>
      <c r="G1096" s="133">
        <v>9272455.7100000009</v>
      </c>
      <c r="H1096" s="133">
        <v>0</v>
      </c>
    </row>
    <row r="1097" spans="1:8" x14ac:dyDescent="0.25">
      <c r="A1097" s="86" t="s">
        <v>155</v>
      </c>
      <c r="B1097" s="90" t="s">
        <v>146</v>
      </c>
      <c r="C1097" s="132">
        <v>7225440</v>
      </c>
      <c r="D1097" s="132">
        <v>0</v>
      </c>
      <c r="E1097" s="132">
        <v>3567440</v>
      </c>
      <c r="F1097" s="132">
        <v>0</v>
      </c>
      <c r="G1097" s="132">
        <v>2828104.87</v>
      </c>
      <c r="H1097" s="132">
        <v>0</v>
      </c>
    </row>
    <row r="1098" spans="1:8" x14ac:dyDescent="0.25">
      <c r="A1098" s="88" t="s">
        <v>2</v>
      </c>
      <c r="B1098" s="89" t="s">
        <v>3</v>
      </c>
      <c r="C1098" s="133">
        <v>7225440</v>
      </c>
      <c r="D1098" s="133">
        <v>0</v>
      </c>
      <c r="E1098" s="133">
        <v>3567440</v>
      </c>
      <c r="F1098" s="133">
        <v>0</v>
      </c>
      <c r="G1098" s="133">
        <v>2828104.87</v>
      </c>
      <c r="H1098" s="133">
        <v>0</v>
      </c>
    </row>
    <row r="1099" spans="1:8" x14ac:dyDescent="0.25">
      <c r="A1099" s="88" t="s">
        <v>12</v>
      </c>
      <c r="B1099" s="89" t="s">
        <v>13</v>
      </c>
      <c r="C1099" s="133">
        <v>7225440</v>
      </c>
      <c r="D1099" s="133">
        <v>0</v>
      </c>
      <c r="E1099" s="133">
        <v>3567440</v>
      </c>
      <c r="F1099" s="133">
        <v>0</v>
      </c>
      <c r="G1099" s="133">
        <v>2828104.87</v>
      </c>
      <c r="H1099" s="133">
        <v>0</v>
      </c>
    </row>
    <row r="1100" spans="1:8" x14ac:dyDescent="0.25">
      <c r="A1100" s="86" t="s">
        <v>154</v>
      </c>
      <c r="B1100" s="90" t="s">
        <v>145</v>
      </c>
      <c r="C1100" s="132">
        <v>5671300</v>
      </c>
      <c r="D1100" s="132">
        <v>0</v>
      </c>
      <c r="E1100" s="132">
        <v>4466650</v>
      </c>
      <c r="F1100" s="132">
        <v>0</v>
      </c>
      <c r="G1100" s="132">
        <v>2368185.2799999998</v>
      </c>
      <c r="H1100" s="132">
        <v>0</v>
      </c>
    </row>
    <row r="1101" spans="1:8" x14ac:dyDescent="0.25">
      <c r="A1101" s="88" t="s">
        <v>2</v>
      </c>
      <c r="B1101" s="89" t="s">
        <v>3</v>
      </c>
      <c r="C1101" s="133">
        <v>5671300</v>
      </c>
      <c r="D1101" s="133">
        <v>0</v>
      </c>
      <c r="E1101" s="133">
        <v>4466650</v>
      </c>
      <c r="F1101" s="133">
        <v>0</v>
      </c>
      <c r="G1101" s="133">
        <v>2368185.2799999998</v>
      </c>
      <c r="H1101" s="133">
        <v>0</v>
      </c>
    </row>
    <row r="1102" spans="1:8" x14ac:dyDescent="0.25">
      <c r="A1102" s="88" t="s">
        <v>12</v>
      </c>
      <c r="B1102" s="89" t="s">
        <v>13</v>
      </c>
      <c r="C1102" s="133">
        <v>5671300</v>
      </c>
      <c r="D1102" s="133">
        <v>0</v>
      </c>
      <c r="E1102" s="133">
        <v>4466650</v>
      </c>
      <c r="F1102" s="133">
        <v>0</v>
      </c>
      <c r="G1102" s="133">
        <v>2368185.2799999998</v>
      </c>
      <c r="H1102" s="133">
        <v>0</v>
      </c>
    </row>
    <row r="1103" spans="1:8" x14ac:dyDescent="0.25">
      <c r="A1103" s="86" t="s">
        <v>153</v>
      </c>
      <c r="B1103" s="90" t="s">
        <v>144</v>
      </c>
      <c r="C1103" s="132">
        <v>6400000</v>
      </c>
      <c r="D1103" s="132">
        <v>0</v>
      </c>
      <c r="E1103" s="132">
        <v>3600000</v>
      </c>
      <c r="F1103" s="132">
        <v>0</v>
      </c>
      <c r="G1103" s="132">
        <v>1679841.17</v>
      </c>
      <c r="H1103" s="132">
        <v>0</v>
      </c>
    </row>
    <row r="1104" spans="1:8" x14ac:dyDescent="0.25">
      <c r="A1104" s="88" t="s">
        <v>2</v>
      </c>
      <c r="B1104" s="89" t="s">
        <v>3</v>
      </c>
      <c r="C1104" s="133">
        <v>6400000</v>
      </c>
      <c r="D1104" s="133">
        <v>0</v>
      </c>
      <c r="E1104" s="133">
        <v>3600000</v>
      </c>
      <c r="F1104" s="133">
        <v>0</v>
      </c>
      <c r="G1104" s="133">
        <v>1679841.17</v>
      </c>
      <c r="H1104" s="133">
        <v>0</v>
      </c>
    </row>
    <row r="1105" spans="1:8" x14ac:dyDescent="0.25">
      <c r="A1105" s="88" t="s">
        <v>12</v>
      </c>
      <c r="B1105" s="89" t="s">
        <v>13</v>
      </c>
      <c r="C1105" s="133">
        <v>6400000</v>
      </c>
      <c r="D1105" s="133">
        <v>0</v>
      </c>
      <c r="E1105" s="133">
        <v>3600000</v>
      </c>
      <c r="F1105" s="133">
        <v>0</v>
      </c>
      <c r="G1105" s="133">
        <v>1679841.17</v>
      </c>
      <c r="H1105" s="133">
        <v>0</v>
      </c>
    </row>
    <row r="1106" spans="1:8" x14ac:dyDescent="0.25">
      <c r="A1106" s="86" t="s">
        <v>152</v>
      </c>
      <c r="B1106" s="90" t="s">
        <v>143</v>
      </c>
      <c r="C1106" s="132">
        <v>6128740</v>
      </c>
      <c r="D1106" s="132">
        <v>0</v>
      </c>
      <c r="E1106" s="132">
        <v>3520000</v>
      </c>
      <c r="F1106" s="132">
        <v>0</v>
      </c>
      <c r="G1106" s="132">
        <v>3022428.38</v>
      </c>
      <c r="H1106" s="132">
        <v>0</v>
      </c>
    </row>
    <row r="1107" spans="1:8" x14ac:dyDescent="0.25">
      <c r="A1107" s="88" t="s">
        <v>2</v>
      </c>
      <c r="B1107" s="89" t="s">
        <v>3</v>
      </c>
      <c r="C1107" s="133">
        <v>6128740</v>
      </c>
      <c r="D1107" s="133">
        <v>0</v>
      </c>
      <c r="E1107" s="133">
        <v>3520000</v>
      </c>
      <c r="F1107" s="133">
        <v>0</v>
      </c>
      <c r="G1107" s="133">
        <v>3022428.38</v>
      </c>
      <c r="H1107" s="133">
        <v>0</v>
      </c>
    </row>
    <row r="1108" spans="1:8" x14ac:dyDescent="0.25">
      <c r="A1108" s="88" t="s">
        <v>12</v>
      </c>
      <c r="B1108" s="89" t="s">
        <v>13</v>
      </c>
      <c r="C1108" s="133">
        <v>6128740</v>
      </c>
      <c r="D1108" s="133">
        <v>0</v>
      </c>
      <c r="E1108" s="133">
        <v>3520000</v>
      </c>
      <c r="F1108" s="133">
        <v>0</v>
      </c>
      <c r="G1108" s="133">
        <v>3022428.38</v>
      </c>
      <c r="H1108" s="133">
        <v>0</v>
      </c>
    </row>
    <row r="1109" spans="1:8" ht="33.75" x14ac:dyDescent="0.25">
      <c r="A1109" s="86" t="s">
        <v>151</v>
      </c>
      <c r="B1109" s="90" t="s">
        <v>150</v>
      </c>
      <c r="C1109" s="132">
        <v>28160888</v>
      </c>
      <c r="D1109" s="132">
        <v>0</v>
      </c>
      <c r="E1109" s="132">
        <v>10664038</v>
      </c>
      <c r="F1109" s="132">
        <v>0</v>
      </c>
      <c r="G1109" s="132">
        <v>8790016.8300000001</v>
      </c>
      <c r="H1109" s="132">
        <v>0</v>
      </c>
    </row>
    <row r="1110" spans="1:8" x14ac:dyDescent="0.25">
      <c r="A1110" s="88" t="s">
        <v>2</v>
      </c>
      <c r="B1110" s="89" t="s">
        <v>3</v>
      </c>
      <c r="C1110" s="133">
        <v>28160888</v>
      </c>
      <c r="D1110" s="133">
        <v>0</v>
      </c>
      <c r="E1110" s="133">
        <v>10664038</v>
      </c>
      <c r="F1110" s="133">
        <v>0</v>
      </c>
      <c r="G1110" s="133">
        <v>8790016.8300000001</v>
      </c>
      <c r="H1110" s="133">
        <v>0</v>
      </c>
    </row>
    <row r="1111" spans="1:8" x14ac:dyDescent="0.25">
      <c r="A1111" s="88" t="s">
        <v>12</v>
      </c>
      <c r="B1111" s="89" t="s">
        <v>13</v>
      </c>
      <c r="C1111" s="133">
        <v>28160888</v>
      </c>
      <c r="D1111" s="133">
        <v>0</v>
      </c>
      <c r="E1111" s="133">
        <v>10664038</v>
      </c>
      <c r="F1111" s="133">
        <v>0</v>
      </c>
      <c r="G1111" s="133">
        <v>8790016.8300000001</v>
      </c>
      <c r="H1111" s="133">
        <v>0</v>
      </c>
    </row>
    <row r="1112" spans="1:8" x14ac:dyDescent="0.25">
      <c r="A1112" s="86" t="s">
        <v>463</v>
      </c>
      <c r="B1112" s="90" t="s">
        <v>149</v>
      </c>
      <c r="C1112" s="132">
        <v>12776882</v>
      </c>
      <c r="D1112" s="132">
        <v>0</v>
      </c>
      <c r="E1112" s="132">
        <v>3379082</v>
      </c>
      <c r="F1112" s="132">
        <v>0</v>
      </c>
      <c r="G1112" s="132">
        <v>3379082</v>
      </c>
      <c r="H1112" s="132">
        <v>0</v>
      </c>
    </row>
    <row r="1113" spans="1:8" x14ac:dyDescent="0.25">
      <c r="A1113" s="88" t="s">
        <v>2</v>
      </c>
      <c r="B1113" s="89" t="s">
        <v>3</v>
      </c>
      <c r="C1113" s="133">
        <v>12776882</v>
      </c>
      <c r="D1113" s="133">
        <v>0</v>
      </c>
      <c r="E1113" s="133">
        <v>3379082</v>
      </c>
      <c r="F1113" s="133">
        <v>0</v>
      </c>
      <c r="G1113" s="133">
        <v>3379082</v>
      </c>
      <c r="H1113" s="133">
        <v>0</v>
      </c>
    </row>
    <row r="1114" spans="1:8" x14ac:dyDescent="0.25">
      <c r="A1114" s="88" t="s">
        <v>12</v>
      </c>
      <c r="B1114" s="89" t="s">
        <v>13</v>
      </c>
      <c r="C1114" s="133">
        <v>12776882</v>
      </c>
      <c r="D1114" s="133">
        <v>0</v>
      </c>
      <c r="E1114" s="133">
        <v>3379082</v>
      </c>
      <c r="F1114" s="133">
        <v>0</v>
      </c>
      <c r="G1114" s="133">
        <v>3379082</v>
      </c>
      <c r="H1114" s="133">
        <v>0</v>
      </c>
    </row>
    <row r="1115" spans="1:8" x14ac:dyDescent="0.25">
      <c r="A1115" s="86" t="s">
        <v>148</v>
      </c>
      <c r="B1115" s="90" t="s">
        <v>147</v>
      </c>
      <c r="C1115" s="132">
        <v>8452593</v>
      </c>
      <c r="D1115" s="132">
        <v>0</v>
      </c>
      <c r="E1115" s="132">
        <v>2336543</v>
      </c>
      <c r="F1115" s="132">
        <v>0</v>
      </c>
      <c r="G1115" s="132">
        <v>1756500.75</v>
      </c>
      <c r="H1115" s="132">
        <v>0</v>
      </c>
    </row>
    <row r="1116" spans="1:8" x14ac:dyDescent="0.25">
      <c r="A1116" s="88" t="s">
        <v>2</v>
      </c>
      <c r="B1116" s="89" t="s">
        <v>3</v>
      </c>
      <c r="C1116" s="133">
        <v>8452593</v>
      </c>
      <c r="D1116" s="133">
        <v>0</v>
      </c>
      <c r="E1116" s="133">
        <v>2336543</v>
      </c>
      <c r="F1116" s="133">
        <v>0</v>
      </c>
      <c r="G1116" s="133">
        <v>1756500.75</v>
      </c>
      <c r="H1116" s="133">
        <v>0</v>
      </c>
    </row>
    <row r="1117" spans="1:8" x14ac:dyDescent="0.25">
      <c r="A1117" s="88" t="s">
        <v>12</v>
      </c>
      <c r="B1117" s="89" t="s">
        <v>13</v>
      </c>
      <c r="C1117" s="133">
        <v>8452593</v>
      </c>
      <c r="D1117" s="133">
        <v>0</v>
      </c>
      <c r="E1117" s="133">
        <v>2336543</v>
      </c>
      <c r="F1117" s="133">
        <v>0</v>
      </c>
      <c r="G1117" s="133">
        <v>1756500.75</v>
      </c>
      <c r="H1117" s="133">
        <v>0</v>
      </c>
    </row>
    <row r="1118" spans="1:8" x14ac:dyDescent="0.25">
      <c r="A1118" s="86" t="s">
        <v>576</v>
      </c>
      <c r="B1118" s="90" t="s">
        <v>146</v>
      </c>
      <c r="C1118" s="132">
        <v>1556946</v>
      </c>
      <c r="D1118" s="132">
        <v>0</v>
      </c>
      <c r="E1118" s="132">
        <v>1058946</v>
      </c>
      <c r="F1118" s="132">
        <v>0</v>
      </c>
      <c r="G1118" s="132">
        <v>433925.19</v>
      </c>
      <c r="H1118" s="132">
        <v>0</v>
      </c>
    </row>
    <row r="1119" spans="1:8" x14ac:dyDescent="0.25">
      <c r="A1119" s="88" t="s">
        <v>2</v>
      </c>
      <c r="B1119" s="89" t="s">
        <v>3</v>
      </c>
      <c r="C1119" s="133">
        <v>1556946</v>
      </c>
      <c r="D1119" s="133">
        <v>0</v>
      </c>
      <c r="E1119" s="133">
        <v>1058946</v>
      </c>
      <c r="F1119" s="133">
        <v>0</v>
      </c>
      <c r="G1119" s="133">
        <v>433925.19</v>
      </c>
      <c r="H1119" s="133">
        <v>0</v>
      </c>
    </row>
    <row r="1120" spans="1:8" x14ac:dyDescent="0.25">
      <c r="A1120" s="88" t="s">
        <v>12</v>
      </c>
      <c r="B1120" s="89" t="s">
        <v>13</v>
      </c>
      <c r="C1120" s="133">
        <v>1556946</v>
      </c>
      <c r="D1120" s="133">
        <v>0</v>
      </c>
      <c r="E1120" s="133">
        <v>1058946</v>
      </c>
      <c r="F1120" s="133">
        <v>0</v>
      </c>
      <c r="G1120" s="133">
        <v>433925.19</v>
      </c>
      <c r="H1120" s="133">
        <v>0</v>
      </c>
    </row>
    <row r="1121" spans="1:8" x14ac:dyDescent="0.25">
      <c r="A1121" s="86" t="s">
        <v>464</v>
      </c>
      <c r="B1121" s="90" t="s">
        <v>145</v>
      </c>
      <c r="C1121" s="132">
        <v>1074682</v>
      </c>
      <c r="D1121" s="132">
        <v>0</v>
      </c>
      <c r="E1121" s="132">
        <v>774682</v>
      </c>
      <c r="F1121" s="132">
        <v>0</v>
      </c>
      <c r="G1121" s="132">
        <v>774676.13</v>
      </c>
      <c r="H1121" s="132">
        <v>0</v>
      </c>
    </row>
    <row r="1122" spans="1:8" x14ac:dyDescent="0.25">
      <c r="A1122" s="88" t="s">
        <v>2</v>
      </c>
      <c r="B1122" s="89" t="s">
        <v>3</v>
      </c>
      <c r="C1122" s="133">
        <v>1074682</v>
      </c>
      <c r="D1122" s="133">
        <v>0</v>
      </c>
      <c r="E1122" s="133">
        <v>774682</v>
      </c>
      <c r="F1122" s="133">
        <v>0</v>
      </c>
      <c r="G1122" s="133">
        <v>774676.13</v>
      </c>
      <c r="H1122" s="133">
        <v>0</v>
      </c>
    </row>
    <row r="1123" spans="1:8" x14ac:dyDescent="0.25">
      <c r="A1123" s="88" t="s">
        <v>12</v>
      </c>
      <c r="B1123" s="89" t="s">
        <v>13</v>
      </c>
      <c r="C1123" s="133">
        <v>1074682</v>
      </c>
      <c r="D1123" s="133">
        <v>0</v>
      </c>
      <c r="E1123" s="133">
        <v>774682</v>
      </c>
      <c r="F1123" s="133">
        <v>0</v>
      </c>
      <c r="G1123" s="133">
        <v>774676.13</v>
      </c>
      <c r="H1123" s="133">
        <v>0</v>
      </c>
    </row>
    <row r="1124" spans="1:8" x14ac:dyDescent="0.25">
      <c r="A1124" s="86" t="s">
        <v>466</v>
      </c>
      <c r="B1124" s="90" t="s">
        <v>144</v>
      </c>
      <c r="C1124" s="132">
        <v>1073000</v>
      </c>
      <c r="D1124" s="132">
        <v>0</v>
      </c>
      <c r="E1124" s="132">
        <v>698000</v>
      </c>
      <c r="F1124" s="132">
        <v>0</v>
      </c>
      <c r="G1124" s="132">
        <v>424766.76</v>
      </c>
      <c r="H1124" s="132">
        <v>0</v>
      </c>
    </row>
    <row r="1125" spans="1:8" x14ac:dyDescent="0.25">
      <c r="A1125" s="88" t="s">
        <v>2</v>
      </c>
      <c r="B1125" s="89" t="s">
        <v>3</v>
      </c>
      <c r="C1125" s="133">
        <v>1073000</v>
      </c>
      <c r="D1125" s="133">
        <v>0</v>
      </c>
      <c r="E1125" s="133">
        <v>698000</v>
      </c>
      <c r="F1125" s="133">
        <v>0</v>
      </c>
      <c r="G1125" s="133">
        <v>424766.76</v>
      </c>
      <c r="H1125" s="133">
        <v>0</v>
      </c>
    </row>
    <row r="1126" spans="1:8" x14ac:dyDescent="0.25">
      <c r="A1126" s="88" t="s">
        <v>12</v>
      </c>
      <c r="B1126" s="89" t="s">
        <v>13</v>
      </c>
      <c r="C1126" s="133">
        <v>1073000</v>
      </c>
      <c r="D1126" s="133">
        <v>0</v>
      </c>
      <c r="E1126" s="133">
        <v>698000</v>
      </c>
      <c r="F1126" s="133">
        <v>0</v>
      </c>
      <c r="G1126" s="133">
        <v>424766.76</v>
      </c>
      <c r="H1126" s="133">
        <v>0</v>
      </c>
    </row>
    <row r="1127" spans="1:8" x14ac:dyDescent="0.25">
      <c r="A1127" s="86" t="s">
        <v>465</v>
      </c>
      <c r="B1127" s="90" t="s">
        <v>143</v>
      </c>
      <c r="C1127" s="132">
        <v>3226785</v>
      </c>
      <c r="D1127" s="132">
        <v>0</v>
      </c>
      <c r="E1127" s="132">
        <v>2416785</v>
      </c>
      <c r="F1127" s="132">
        <v>0</v>
      </c>
      <c r="G1127" s="132">
        <v>2021066</v>
      </c>
      <c r="H1127" s="132">
        <v>0</v>
      </c>
    </row>
    <row r="1128" spans="1:8" x14ac:dyDescent="0.25">
      <c r="A1128" s="88" t="s">
        <v>2</v>
      </c>
      <c r="B1128" s="89" t="s">
        <v>3</v>
      </c>
      <c r="C1128" s="133">
        <v>3226785</v>
      </c>
      <c r="D1128" s="133">
        <v>0</v>
      </c>
      <c r="E1128" s="133">
        <v>2416785</v>
      </c>
      <c r="F1128" s="133">
        <v>0</v>
      </c>
      <c r="G1128" s="133">
        <v>2021066</v>
      </c>
      <c r="H1128" s="133">
        <v>0</v>
      </c>
    </row>
    <row r="1129" spans="1:8" x14ac:dyDescent="0.25">
      <c r="A1129" s="88" t="s">
        <v>12</v>
      </c>
      <c r="B1129" s="89" t="s">
        <v>13</v>
      </c>
      <c r="C1129" s="133">
        <v>3226785</v>
      </c>
      <c r="D1129" s="133">
        <v>0</v>
      </c>
      <c r="E1129" s="133">
        <v>2416785</v>
      </c>
      <c r="F1129" s="133">
        <v>0</v>
      </c>
      <c r="G1129" s="133">
        <v>2021066</v>
      </c>
      <c r="H1129" s="133">
        <v>0</v>
      </c>
    </row>
    <row r="1130" spans="1:8" ht="45" x14ac:dyDescent="0.25">
      <c r="A1130" s="86" t="s">
        <v>142</v>
      </c>
      <c r="B1130" s="90" t="s">
        <v>474</v>
      </c>
      <c r="C1130" s="132">
        <v>25798934</v>
      </c>
      <c r="D1130" s="132">
        <v>0</v>
      </c>
      <c r="E1130" s="132">
        <v>19877401</v>
      </c>
      <c r="F1130" s="132">
        <v>0</v>
      </c>
      <c r="G1130" s="132">
        <v>6621219.9000000004</v>
      </c>
      <c r="H1130" s="132">
        <v>0</v>
      </c>
    </row>
    <row r="1131" spans="1:8" x14ac:dyDescent="0.25">
      <c r="A1131" s="88" t="s">
        <v>2</v>
      </c>
      <c r="B1131" s="89" t="s">
        <v>3</v>
      </c>
      <c r="C1131" s="133">
        <v>25798934</v>
      </c>
      <c r="D1131" s="133">
        <v>0</v>
      </c>
      <c r="E1131" s="133">
        <v>19877401</v>
      </c>
      <c r="F1131" s="133">
        <v>0</v>
      </c>
      <c r="G1131" s="133">
        <v>6621219.9000000004</v>
      </c>
      <c r="H1131" s="133">
        <v>0</v>
      </c>
    </row>
    <row r="1132" spans="1:8" x14ac:dyDescent="0.25">
      <c r="A1132" s="88" t="s">
        <v>10</v>
      </c>
      <c r="B1132" s="89" t="s">
        <v>11</v>
      </c>
      <c r="C1132" s="133">
        <v>3670702</v>
      </c>
      <c r="D1132" s="133">
        <v>0</v>
      </c>
      <c r="E1132" s="133">
        <v>2560865</v>
      </c>
      <c r="F1132" s="133">
        <v>0</v>
      </c>
      <c r="G1132" s="133">
        <v>1676266.88</v>
      </c>
      <c r="H1132" s="133">
        <v>0</v>
      </c>
    </row>
    <row r="1133" spans="1:8" x14ac:dyDescent="0.25">
      <c r="A1133" s="88" t="s">
        <v>16</v>
      </c>
      <c r="B1133" s="89" t="s">
        <v>17</v>
      </c>
      <c r="C1133" s="133">
        <v>22128232</v>
      </c>
      <c r="D1133" s="133">
        <v>0</v>
      </c>
      <c r="E1133" s="133">
        <v>17316536</v>
      </c>
      <c r="F1133" s="133">
        <v>0</v>
      </c>
      <c r="G1133" s="133">
        <v>4944953.0199999996</v>
      </c>
      <c r="H1133" s="133">
        <v>0</v>
      </c>
    </row>
    <row r="1134" spans="1:8" ht="22.5" x14ac:dyDescent="0.25">
      <c r="A1134" s="86" t="s">
        <v>342</v>
      </c>
      <c r="B1134" s="90" t="s">
        <v>582</v>
      </c>
      <c r="C1134" s="132">
        <v>17065704</v>
      </c>
      <c r="D1134" s="132">
        <v>0</v>
      </c>
      <c r="E1134" s="132">
        <v>13250000</v>
      </c>
      <c r="F1134" s="132">
        <v>0</v>
      </c>
      <c r="G1134" s="132">
        <v>3358927.32</v>
      </c>
      <c r="H1134" s="132">
        <v>0</v>
      </c>
    </row>
    <row r="1135" spans="1:8" x14ac:dyDescent="0.25">
      <c r="A1135" s="88" t="s">
        <v>2</v>
      </c>
      <c r="B1135" s="89" t="s">
        <v>3</v>
      </c>
      <c r="C1135" s="133">
        <v>17065704</v>
      </c>
      <c r="D1135" s="133">
        <v>0</v>
      </c>
      <c r="E1135" s="133">
        <v>13250000</v>
      </c>
      <c r="F1135" s="133">
        <v>0</v>
      </c>
      <c r="G1135" s="133">
        <v>3358927.32</v>
      </c>
      <c r="H1135" s="133">
        <v>0</v>
      </c>
    </row>
    <row r="1136" spans="1:8" x14ac:dyDescent="0.25">
      <c r="A1136" s="88" t="s">
        <v>10</v>
      </c>
      <c r="B1136" s="89" t="s">
        <v>11</v>
      </c>
      <c r="C1136" s="133">
        <v>1000000</v>
      </c>
      <c r="D1136" s="133">
        <v>0</v>
      </c>
      <c r="E1136" s="133">
        <v>750000</v>
      </c>
      <c r="F1136" s="133">
        <v>0</v>
      </c>
      <c r="G1136" s="133">
        <v>278284.74</v>
      </c>
      <c r="H1136" s="133">
        <v>0</v>
      </c>
    </row>
    <row r="1137" spans="1:8" x14ac:dyDescent="0.25">
      <c r="A1137" s="88" t="s">
        <v>16</v>
      </c>
      <c r="B1137" s="89" t="s">
        <v>17</v>
      </c>
      <c r="C1137" s="133">
        <v>16065704</v>
      </c>
      <c r="D1137" s="133">
        <v>0</v>
      </c>
      <c r="E1137" s="133">
        <v>12500000</v>
      </c>
      <c r="F1137" s="133">
        <v>0</v>
      </c>
      <c r="G1137" s="133">
        <v>3080642.58</v>
      </c>
      <c r="H1137" s="133">
        <v>0</v>
      </c>
    </row>
    <row r="1138" spans="1:8" ht="22.5" x14ac:dyDescent="0.25">
      <c r="A1138" s="86" t="s">
        <v>418</v>
      </c>
      <c r="B1138" s="90" t="s">
        <v>475</v>
      </c>
      <c r="C1138" s="132">
        <v>4192230</v>
      </c>
      <c r="D1138" s="132">
        <v>0</v>
      </c>
      <c r="E1138" s="132">
        <v>2865600</v>
      </c>
      <c r="F1138" s="132">
        <v>0</v>
      </c>
      <c r="G1138" s="132">
        <v>910219.4</v>
      </c>
      <c r="H1138" s="132">
        <v>0</v>
      </c>
    </row>
    <row r="1139" spans="1:8" x14ac:dyDescent="0.25">
      <c r="A1139" s="88" t="s">
        <v>2</v>
      </c>
      <c r="B1139" s="89" t="s">
        <v>3</v>
      </c>
      <c r="C1139" s="133">
        <v>4192230</v>
      </c>
      <c r="D1139" s="133">
        <v>0</v>
      </c>
      <c r="E1139" s="133">
        <v>2865600</v>
      </c>
      <c r="F1139" s="133">
        <v>0</v>
      </c>
      <c r="G1139" s="133">
        <v>910219.4</v>
      </c>
      <c r="H1139" s="133">
        <v>0</v>
      </c>
    </row>
    <row r="1140" spans="1:8" x14ac:dyDescent="0.25">
      <c r="A1140" s="88" t="s">
        <v>10</v>
      </c>
      <c r="B1140" s="89" t="s">
        <v>11</v>
      </c>
      <c r="C1140" s="133">
        <v>1784682</v>
      </c>
      <c r="D1140" s="133">
        <v>0</v>
      </c>
      <c r="E1140" s="133">
        <v>1145600</v>
      </c>
      <c r="F1140" s="133">
        <v>0</v>
      </c>
      <c r="G1140" s="133">
        <v>841634.91</v>
      </c>
      <c r="H1140" s="133">
        <v>0</v>
      </c>
    </row>
    <row r="1141" spans="1:8" x14ac:dyDescent="0.25">
      <c r="A1141" s="88" t="s">
        <v>16</v>
      </c>
      <c r="B1141" s="89" t="s">
        <v>17</v>
      </c>
      <c r="C1141" s="133">
        <v>2407548</v>
      </c>
      <c r="D1141" s="133">
        <v>0</v>
      </c>
      <c r="E1141" s="133">
        <v>1720000</v>
      </c>
      <c r="F1141" s="133">
        <v>0</v>
      </c>
      <c r="G1141" s="133">
        <v>68584.490000000005</v>
      </c>
      <c r="H1141" s="133">
        <v>0</v>
      </c>
    </row>
    <row r="1142" spans="1:8" x14ac:dyDescent="0.25">
      <c r="A1142" s="86" t="s">
        <v>608</v>
      </c>
      <c r="B1142" s="90" t="s">
        <v>609</v>
      </c>
      <c r="C1142" s="132">
        <v>475620</v>
      </c>
      <c r="D1142" s="132">
        <v>0</v>
      </c>
      <c r="E1142" s="132">
        <v>329715</v>
      </c>
      <c r="F1142" s="132">
        <v>0</v>
      </c>
      <c r="G1142" s="132">
        <v>125524.28</v>
      </c>
      <c r="H1142" s="132">
        <v>0</v>
      </c>
    </row>
    <row r="1143" spans="1:8" x14ac:dyDescent="0.25">
      <c r="A1143" s="88" t="s">
        <v>2</v>
      </c>
      <c r="B1143" s="89" t="s">
        <v>3</v>
      </c>
      <c r="C1143" s="133">
        <v>475620</v>
      </c>
      <c r="D1143" s="133">
        <v>0</v>
      </c>
      <c r="E1143" s="133">
        <v>329715</v>
      </c>
      <c r="F1143" s="133">
        <v>0</v>
      </c>
      <c r="G1143" s="133">
        <v>125524.28</v>
      </c>
      <c r="H1143" s="133">
        <v>0</v>
      </c>
    </row>
    <row r="1144" spans="1:8" x14ac:dyDescent="0.25">
      <c r="A1144" s="88" t="s">
        <v>10</v>
      </c>
      <c r="B1144" s="89" t="s">
        <v>11</v>
      </c>
      <c r="C1144" s="133">
        <v>238620</v>
      </c>
      <c r="D1144" s="133">
        <v>0</v>
      </c>
      <c r="E1144" s="133">
        <v>179715</v>
      </c>
      <c r="F1144" s="133">
        <v>0</v>
      </c>
      <c r="G1144" s="133">
        <v>125524.28</v>
      </c>
      <c r="H1144" s="133">
        <v>0</v>
      </c>
    </row>
    <row r="1145" spans="1:8" x14ac:dyDescent="0.25">
      <c r="A1145" s="88" t="s">
        <v>16</v>
      </c>
      <c r="B1145" s="89" t="s">
        <v>17</v>
      </c>
      <c r="C1145" s="133">
        <v>237000</v>
      </c>
      <c r="D1145" s="133">
        <v>0</v>
      </c>
      <c r="E1145" s="133">
        <v>150000</v>
      </c>
      <c r="F1145" s="133">
        <v>0</v>
      </c>
      <c r="G1145" s="133">
        <v>0</v>
      </c>
      <c r="H1145" s="133">
        <v>0</v>
      </c>
    </row>
    <row r="1146" spans="1:8" x14ac:dyDescent="0.25">
      <c r="A1146" s="86" t="s">
        <v>141</v>
      </c>
      <c r="B1146" s="90" t="s">
        <v>343</v>
      </c>
      <c r="C1146" s="132">
        <v>4065380</v>
      </c>
      <c r="D1146" s="132">
        <v>0</v>
      </c>
      <c r="E1146" s="132">
        <v>3432086</v>
      </c>
      <c r="F1146" s="132">
        <v>0</v>
      </c>
      <c r="G1146" s="132">
        <v>2226548.9</v>
      </c>
      <c r="H1146" s="132">
        <v>0</v>
      </c>
    </row>
    <row r="1147" spans="1:8" x14ac:dyDescent="0.25">
      <c r="A1147" s="88" t="s">
        <v>2</v>
      </c>
      <c r="B1147" s="89" t="s">
        <v>3</v>
      </c>
      <c r="C1147" s="133">
        <v>4065380</v>
      </c>
      <c r="D1147" s="133">
        <v>0</v>
      </c>
      <c r="E1147" s="133">
        <v>3432086</v>
      </c>
      <c r="F1147" s="133">
        <v>0</v>
      </c>
      <c r="G1147" s="133">
        <v>2226548.9</v>
      </c>
      <c r="H1147" s="133">
        <v>0</v>
      </c>
    </row>
    <row r="1148" spans="1:8" x14ac:dyDescent="0.25">
      <c r="A1148" s="88" t="s">
        <v>10</v>
      </c>
      <c r="B1148" s="89" t="s">
        <v>11</v>
      </c>
      <c r="C1148" s="133">
        <v>647400</v>
      </c>
      <c r="D1148" s="133">
        <v>0</v>
      </c>
      <c r="E1148" s="133">
        <v>485550</v>
      </c>
      <c r="F1148" s="133">
        <v>0</v>
      </c>
      <c r="G1148" s="133">
        <v>430822.95</v>
      </c>
      <c r="H1148" s="133">
        <v>0</v>
      </c>
    </row>
    <row r="1149" spans="1:8" x14ac:dyDescent="0.25">
      <c r="A1149" s="88" t="s">
        <v>16</v>
      </c>
      <c r="B1149" s="89" t="s">
        <v>17</v>
      </c>
      <c r="C1149" s="133">
        <v>3417980</v>
      </c>
      <c r="D1149" s="133">
        <v>0</v>
      </c>
      <c r="E1149" s="133">
        <v>2946536</v>
      </c>
      <c r="F1149" s="133">
        <v>0</v>
      </c>
      <c r="G1149" s="133">
        <v>1795725.95</v>
      </c>
      <c r="H1149" s="133">
        <v>0</v>
      </c>
    </row>
    <row r="1150" spans="1:8" ht="22.5" x14ac:dyDescent="0.25">
      <c r="A1150" s="86" t="s">
        <v>140</v>
      </c>
      <c r="B1150" s="90" t="s">
        <v>139</v>
      </c>
      <c r="C1150" s="132">
        <v>31000</v>
      </c>
      <c r="D1150" s="132">
        <v>0</v>
      </c>
      <c r="E1150" s="132">
        <v>26000</v>
      </c>
      <c r="F1150" s="132">
        <v>0</v>
      </c>
      <c r="G1150" s="132">
        <v>12372.96</v>
      </c>
      <c r="H1150" s="132">
        <v>0</v>
      </c>
    </row>
    <row r="1151" spans="1:8" x14ac:dyDescent="0.25">
      <c r="A1151" s="88" t="s">
        <v>2</v>
      </c>
      <c r="B1151" s="89" t="s">
        <v>3</v>
      </c>
      <c r="C1151" s="133">
        <v>31000</v>
      </c>
      <c r="D1151" s="133">
        <v>0</v>
      </c>
      <c r="E1151" s="133">
        <v>26000</v>
      </c>
      <c r="F1151" s="133">
        <v>0</v>
      </c>
      <c r="G1151" s="133">
        <v>12372.96</v>
      </c>
      <c r="H1151" s="133">
        <v>0</v>
      </c>
    </row>
    <row r="1152" spans="1:8" x14ac:dyDescent="0.25">
      <c r="A1152" s="88" t="s">
        <v>12</v>
      </c>
      <c r="B1152" s="89" t="s">
        <v>13</v>
      </c>
      <c r="C1152" s="133">
        <v>31000</v>
      </c>
      <c r="D1152" s="133">
        <v>0</v>
      </c>
      <c r="E1152" s="133">
        <v>26000</v>
      </c>
      <c r="F1152" s="133">
        <v>0</v>
      </c>
      <c r="G1152" s="133">
        <v>12372.96</v>
      </c>
      <c r="H1152" s="133">
        <v>0</v>
      </c>
    </row>
    <row r="1153" spans="1:8" x14ac:dyDescent="0.25">
      <c r="A1153" s="86" t="s">
        <v>138</v>
      </c>
      <c r="B1153" s="90" t="s">
        <v>137</v>
      </c>
      <c r="C1153" s="132">
        <v>15519</v>
      </c>
      <c r="D1153" s="132">
        <v>0</v>
      </c>
      <c r="E1153" s="132">
        <v>15519</v>
      </c>
      <c r="F1153" s="132">
        <v>0</v>
      </c>
      <c r="G1153" s="132">
        <v>0</v>
      </c>
      <c r="H1153" s="132">
        <v>0</v>
      </c>
    </row>
    <row r="1154" spans="1:8" x14ac:dyDescent="0.25">
      <c r="A1154" s="88" t="s">
        <v>2</v>
      </c>
      <c r="B1154" s="89" t="s">
        <v>3</v>
      </c>
      <c r="C1154" s="133">
        <v>15519</v>
      </c>
      <c r="D1154" s="133">
        <v>0</v>
      </c>
      <c r="E1154" s="133">
        <v>15519</v>
      </c>
      <c r="F1154" s="133">
        <v>0</v>
      </c>
      <c r="G1154" s="133">
        <v>0</v>
      </c>
      <c r="H1154" s="133">
        <v>0</v>
      </c>
    </row>
    <row r="1155" spans="1:8" x14ac:dyDescent="0.25">
      <c r="A1155" s="88" t="s">
        <v>16</v>
      </c>
      <c r="B1155" s="89" t="s">
        <v>17</v>
      </c>
      <c r="C1155" s="133">
        <v>15519</v>
      </c>
      <c r="D1155" s="133">
        <v>0</v>
      </c>
      <c r="E1155" s="133">
        <v>15519</v>
      </c>
      <c r="F1155" s="133">
        <v>0</v>
      </c>
      <c r="G1155" s="133">
        <v>0</v>
      </c>
      <c r="H1155" s="133">
        <v>0</v>
      </c>
    </row>
    <row r="1156" spans="1:8" x14ac:dyDescent="0.25">
      <c r="A1156" s="86" t="s">
        <v>136</v>
      </c>
      <c r="B1156" s="90" t="s">
        <v>135</v>
      </c>
      <c r="C1156" s="132">
        <v>752024</v>
      </c>
      <c r="D1156" s="132">
        <v>0</v>
      </c>
      <c r="E1156" s="132">
        <v>415211</v>
      </c>
      <c r="F1156" s="132">
        <v>0</v>
      </c>
      <c r="G1156" s="132">
        <v>388513.2</v>
      </c>
      <c r="H1156" s="132">
        <v>0</v>
      </c>
    </row>
    <row r="1157" spans="1:8" x14ac:dyDescent="0.25">
      <c r="A1157" s="88" t="s">
        <v>2</v>
      </c>
      <c r="B1157" s="89" t="s">
        <v>3</v>
      </c>
      <c r="C1157" s="133">
        <v>752024</v>
      </c>
      <c r="D1157" s="133">
        <v>0</v>
      </c>
      <c r="E1157" s="133">
        <v>415211</v>
      </c>
      <c r="F1157" s="133">
        <v>0</v>
      </c>
      <c r="G1157" s="133">
        <v>388513.2</v>
      </c>
      <c r="H1157" s="133">
        <v>0</v>
      </c>
    </row>
    <row r="1158" spans="1:8" x14ac:dyDescent="0.25">
      <c r="A1158" s="88" t="s">
        <v>8</v>
      </c>
      <c r="B1158" s="89" t="s">
        <v>9</v>
      </c>
      <c r="C1158" s="133">
        <v>752024</v>
      </c>
      <c r="D1158" s="133">
        <v>0</v>
      </c>
      <c r="E1158" s="133">
        <v>415211</v>
      </c>
      <c r="F1158" s="133">
        <v>0</v>
      </c>
      <c r="G1158" s="133">
        <v>388513.2</v>
      </c>
      <c r="H1158" s="133">
        <v>0</v>
      </c>
    </row>
    <row r="1159" spans="1:8" ht="33.75" x14ac:dyDescent="0.25">
      <c r="A1159" s="86" t="s">
        <v>410</v>
      </c>
      <c r="B1159" s="90" t="s">
        <v>411</v>
      </c>
      <c r="C1159" s="132">
        <v>694192</v>
      </c>
      <c r="D1159" s="132">
        <v>0</v>
      </c>
      <c r="E1159" s="132">
        <v>357379</v>
      </c>
      <c r="F1159" s="132">
        <v>0</v>
      </c>
      <c r="G1159" s="132">
        <v>341454.66</v>
      </c>
      <c r="H1159" s="132">
        <v>0</v>
      </c>
    </row>
    <row r="1160" spans="1:8" x14ac:dyDescent="0.25">
      <c r="A1160" s="88" t="s">
        <v>2</v>
      </c>
      <c r="B1160" s="89" t="s">
        <v>3</v>
      </c>
      <c r="C1160" s="133">
        <v>694192</v>
      </c>
      <c r="D1160" s="133">
        <v>0</v>
      </c>
      <c r="E1160" s="133">
        <v>357379</v>
      </c>
      <c r="F1160" s="133">
        <v>0</v>
      </c>
      <c r="G1160" s="133">
        <v>341454.66</v>
      </c>
      <c r="H1160" s="133">
        <v>0</v>
      </c>
    </row>
    <row r="1161" spans="1:8" x14ac:dyDescent="0.25">
      <c r="A1161" s="88" t="s">
        <v>8</v>
      </c>
      <c r="B1161" s="89" t="s">
        <v>9</v>
      </c>
      <c r="C1161" s="133">
        <v>694192</v>
      </c>
      <c r="D1161" s="133">
        <v>0</v>
      </c>
      <c r="E1161" s="133">
        <v>357379</v>
      </c>
      <c r="F1161" s="133">
        <v>0</v>
      </c>
      <c r="G1161" s="133">
        <v>341454.66</v>
      </c>
      <c r="H1161" s="133">
        <v>0</v>
      </c>
    </row>
    <row r="1162" spans="1:8" ht="45" x14ac:dyDescent="0.25">
      <c r="A1162" s="86" t="s">
        <v>134</v>
      </c>
      <c r="B1162" s="90" t="s">
        <v>133</v>
      </c>
      <c r="C1162" s="132">
        <v>57832</v>
      </c>
      <c r="D1162" s="132">
        <v>0</v>
      </c>
      <c r="E1162" s="132">
        <v>57832</v>
      </c>
      <c r="F1162" s="132">
        <v>0</v>
      </c>
      <c r="G1162" s="132">
        <v>47058.54</v>
      </c>
      <c r="H1162" s="132">
        <v>0</v>
      </c>
    </row>
    <row r="1163" spans="1:8" x14ac:dyDescent="0.25">
      <c r="A1163" s="88" t="s">
        <v>2</v>
      </c>
      <c r="B1163" s="89" t="s">
        <v>3</v>
      </c>
      <c r="C1163" s="133">
        <v>57832</v>
      </c>
      <c r="D1163" s="133">
        <v>0</v>
      </c>
      <c r="E1163" s="133">
        <v>57832</v>
      </c>
      <c r="F1163" s="133">
        <v>0</v>
      </c>
      <c r="G1163" s="133">
        <v>47058.54</v>
      </c>
      <c r="H1163" s="133">
        <v>0</v>
      </c>
    </row>
    <row r="1164" spans="1:8" x14ac:dyDescent="0.25">
      <c r="A1164" s="88" t="s">
        <v>8</v>
      </c>
      <c r="B1164" s="89" t="s">
        <v>9</v>
      </c>
      <c r="C1164" s="133">
        <v>57832</v>
      </c>
      <c r="D1164" s="133">
        <v>0</v>
      </c>
      <c r="E1164" s="133">
        <v>57832</v>
      </c>
      <c r="F1164" s="133">
        <v>0</v>
      </c>
      <c r="G1164" s="133">
        <v>47058.54</v>
      </c>
      <c r="H1164" s="133">
        <v>0</v>
      </c>
    </row>
    <row r="1165" spans="1:8" ht="45" x14ac:dyDescent="0.25">
      <c r="A1165" s="86" t="s">
        <v>457</v>
      </c>
      <c r="B1165" s="90" t="s">
        <v>458</v>
      </c>
      <c r="C1165" s="132">
        <v>86320</v>
      </c>
      <c r="D1165" s="132">
        <v>0</v>
      </c>
      <c r="E1165" s="132">
        <v>86320</v>
      </c>
      <c r="F1165" s="132">
        <v>0</v>
      </c>
      <c r="G1165" s="132">
        <v>0</v>
      </c>
      <c r="H1165" s="132">
        <v>0</v>
      </c>
    </row>
    <row r="1166" spans="1:8" x14ac:dyDescent="0.25">
      <c r="A1166" s="88" t="s">
        <v>2</v>
      </c>
      <c r="B1166" s="89" t="s">
        <v>3</v>
      </c>
      <c r="C1166" s="133">
        <v>86320</v>
      </c>
      <c r="D1166" s="133">
        <v>0</v>
      </c>
      <c r="E1166" s="133">
        <v>86320</v>
      </c>
      <c r="F1166" s="133">
        <v>0</v>
      </c>
      <c r="G1166" s="133">
        <v>0</v>
      </c>
      <c r="H1166" s="133">
        <v>0</v>
      </c>
    </row>
    <row r="1167" spans="1:8" x14ac:dyDescent="0.25">
      <c r="A1167" s="88" t="s">
        <v>16</v>
      </c>
      <c r="B1167" s="89" t="s">
        <v>17</v>
      </c>
      <c r="C1167" s="133">
        <v>86320</v>
      </c>
      <c r="D1167" s="133">
        <v>0</v>
      </c>
      <c r="E1167" s="133">
        <v>86320</v>
      </c>
      <c r="F1167" s="133">
        <v>0</v>
      </c>
      <c r="G1167" s="133">
        <v>0</v>
      </c>
      <c r="H1167" s="133">
        <v>0</v>
      </c>
    </row>
    <row r="1168" spans="1:8" x14ac:dyDescent="0.25">
      <c r="A1168" s="86" t="s">
        <v>459</v>
      </c>
      <c r="B1168" s="90" t="s">
        <v>460</v>
      </c>
      <c r="C1168" s="132">
        <v>86320</v>
      </c>
      <c r="D1168" s="132">
        <v>0</v>
      </c>
      <c r="E1168" s="132">
        <v>86320</v>
      </c>
      <c r="F1168" s="132">
        <v>0</v>
      </c>
      <c r="G1168" s="132">
        <v>0</v>
      </c>
      <c r="H1168" s="132">
        <v>0</v>
      </c>
    </row>
    <row r="1169" spans="1:8" x14ac:dyDescent="0.25">
      <c r="A1169" s="88" t="s">
        <v>2</v>
      </c>
      <c r="B1169" s="89" t="s">
        <v>3</v>
      </c>
      <c r="C1169" s="133">
        <v>86320</v>
      </c>
      <c r="D1169" s="133">
        <v>0</v>
      </c>
      <c r="E1169" s="133">
        <v>86320</v>
      </c>
      <c r="F1169" s="133">
        <v>0</v>
      </c>
      <c r="G1169" s="133">
        <v>0</v>
      </c>
      <c r="H1169" s="133">
        <v>0</v>
      </c>
    </row>
    <row r="1170" spans="1:8" x14ac:dyDescent="0.25">
      <c r="A1170" s="88" t="s">
        <v>16</v>
      </c>
      <c r="B1170" s="89" t="s">
        <v>17</v>
      </c>
      <c r="C1170" s="133">
        <v>86320</v>
      </c>
      <c r="D1170" s="133">
        <v>0</v>
      </c>
      <c r="E1170" s="133">
        <v>86320</v>
      </c>
      <c r="F1170" s="133">
        <v>0</v>
      </c>
      <c r="G1170" s="133">
        <v>0</v>
      </c>
      <c r="H1170" s="133">
        <v>0</v>
      </c>
    </row>
    <row r="1171" spans="1:8" ht="22.5" x14ac:dyDescent="0.25">
      <c r="A1171" s="86" t="s">
        <v>132</v>
      </c>
      <c r="B1171" s="90" t="s">
        <v>131</v>
      </c>
      <c r="C1171" s="132">
        <v>3790492</v>
      </c>
      <c r="D1171" s="132">
        <v>0</v>
      </c>
      <c r="E1171" s="132">
        <v>2863797</v>
      </c>
      <c r="F1171" s="132">
        <v>0</v>
      </c>
      <c r="G1171" s="132">
        <v>2726950.23</v>
      </c>
      <c r="H1171" s="132">
        <v>0</v>
      </c>
    </row>
    <row r="1172" spans="1:8" x14ac:dyDescent="0.25">
      <c r="A1172" s="88" t="s">
        <v>20</v>
      </c>
      <c r="B1172" s="89" t="s">
        <v>21</v>
      </c>
      <c r="C1172" s="133">
        <v>3790492</v>
      </c>
      <c r="D1172" s="133">
        <v>0</v>
      </c>
      <c r="E1172" s="133">
        <v>2863797</v>
      </c>
      <c r="F1172" s="133">
        <v>0</v>
      </c>
      <c r="G1172" s="133">
        <v>2726950.23</v>
      </c>
      <c r="H1172" s="133">
        <v>0</v>
      </c>
    </row>
    <row r="1173" spans="1:8" ht="33.75" x14ac:dyDescent="0.25">
      <c r="A1173" s="86" t="s">
        <v>412</v>
      </c>
      <c r="B1173" s="90" t="s">
        <v>413</v>
      </c>
      <c r="C1173" s="132">
        <v>1853390</v>
      </c>
      <c r="D1173" s="132">
        <v>0</v>
      </c>
      <c r="E1173" s="132">
        <v>926695</v>
      </c>
      <c r="F1173" s="132">
        <v>0</v>
      </c>
      <c r="G1173" s="132">
        <v>854636.09</v>
      </c>
      <c r="H1173" s="132">
        <v>0</v>
      </c>
    </row>
    <row r="1174" spans="1:8" x14ac:dyDescent="0.25">
      <c r="A1174" s="88" t="s">
        <v>20</v>
      </c>
      <c r="B1174" s="89" t="s">
        <v>21</v>
      </c>
      <c r="C1174" s="133">
        <v>1853390</v>
      </c>
      <c r="D1174" s="133">
        <v>0</v>
      </c>
      <c r="E1174" s="133">
        <v>926695</v>
      </c>
      <c r="F1174" s="133">
        <v>0</v>
      </c>
      <c r="G1174" s="133">
        <v>854636.09</v>
      </c>
      <c r="H1174" s="133">
        <v>0</v>
      </c>
    </row>
    <row r="1175" spans="1:8" ht="33.75" x14ac:dyDescent="0.25">
      <c r="A1175" s="86" t="s">
        <v>130</v>
      </c>
      <c r="B1175" s="90" t="s">
        <v>129</v>
      </c>
      <c r="C1175" s="132">
        <v>1937102</v>
      </c>
      <c r="D1175" s="132">
        <v>0</v>
      </c>
      <c r="E1175" s="132">
        <v>1937102</v>
      </c>
      <c r="F1175" s="132">
        <v>0</v>
      </c>
      <c r="G1175" s="132">
        <v>1872314.14</v>
      </c>
      <c r="H1175" s="132">
        <v>0</v>
      </c>
    </row>
    <row r="1176" spans="1:8" x14ac:dyDescent="0.25">
      <c r="A1176" s="88" t="s">
        <v>20</v>
      </c>
      <c r="B1176" s="89" t="s">
        <v>21</v>
      </c>
      <c r="C1176" s="133">
        <v>1937102</v>
      </c>
      <c r="D1176" s="133">
        <v>0</v>
      </c>
      <c r="E1176" s="133">
        <v>1937102</v>
      </c>
      <c r="F1176" s="133">
        <v>0</v>
      </c>
      <c r="G1176" s="133">
        <v>1872314.14</v>
      </c>
      <c r="H1176" s="133">
        <v>0</v>
      </c>
    </row>
    <row r="1177" spans="1:8" ht="56.25" x14ac:dyDescent="0.25">
      <c r="A1177" s="86" t="s">
        <v>583</v>
      </c>
      <c r="B1177" s="90" t="s">
        <v>584</v>
      </c>
      <c r="C1177" s="132">
        <v>48000</v>
      </c>
      <c r="D1177" s="132">
        <v>0</v>
      </c>
      <c r="E1177" s="132">
        <v>36000</v>
      </c>
      <c r="F1177" s="132">
        <v>0</v>
      </c>
      <c r="G1177" s="132">
        <v>0</v>
      </c>
      <c r="H1177" s="132">
        <v>0</v>
      </c>
    </row>
    <row r="1178" spans="1:8" x14ac:dyDescent="0.25">
      <c r="A1178" s="88" t="s">
        <v>2</v>
      </c>
      <c r="B1178" s="89" t="s">
        <v>3</v>
      </c>
      <c r="C1178" s="133">
        <v>48000</v>
      </c>
      <c r="D1178" s="133">
        <v>0</v>
      </c>
      <c r="E1178" s="133">
        <v>36000</v>
      </c>
      <c r="F1178" s="133">
        <v>0</v>
      </c>
      <c r="G1178" s="133">
        <v>0</v>
      </c>
      <c r="H1178" s="133">
        <v>0</v>
      </c>
    </row>
    <row r="1179" spans="1:8" x14ac:dyDescent="0.25">
      <c r="A1179" s="88" t="s">
        <v>16</v>
      </c>
      <c r="B1179" s="89" t="s">
        <v>17</v>
      </c>
      <c r="C1179" s="133">
        <v>48000</v>
      </c>
      <c r="D1179" s="133">
        <v>0</v>
      </c>
      <c r="E1179" s="133">
        <v>36000</v>
      </c>
      <c r="F1179" s="133">
        <v>0</v>
      </c>
      <c r="G1179" s="133">
        <v>0</v>
      </c>
      <c r="H1179" s="133">
        <v>0</v>
      </c>
    </row>
    <row r="1180" spans="1:8" ht="45" x14ac:dyDescent="0.25">
      <c r="A1180" s="86" t="s">
        <v>461</v>
      </c>
      <c r="B1180" s="90" t="s">
        <v>462</v>
      </c>
      <c r="C1180" s="132">
        <v>317403</v>
      </c>
      <c r="D1180" s="132">
        <v>0</v>
      </c>
      <c r="E1180" s="132">
        <v>0</v>
      </c>
      <c r="F1180" s="132">
        <v>0</v>
      </c>
      <c r="G1180" s="132">
        <v>0</v>
      </c>
      <c r="H1180" s="132">
        <v>0</v>
      </c>
    </row>
    <row r="1181" spans="1:8" x14ac:dyDescent="0.25">
      <c r="A1181" s="88" t="s">
        <v>2</v>
      </c>
      <c r="B1181" s="89" t="s">
        <v>3</v>
      </c>
      <c r="C1181" s="133">
        <v>317403</v>
      </c>
      <c r="D1181" s="133">
        <v>0</v>
      </c>
      <c r="E1181" s="133">
        <v>0</v>
      </c>
      <c r="F1181" s="133">
        <v>0</v>
      </c>
      <c r="G1181" s="133">
        <v>0</v>
      </c>
      <c r="H1181" s="133">
        <v>0</v>
      </c>
    </row>
    <row r="1182" spans="1:8" x14ac:dyDescent="0.25">
      <c r="A1182" s="88" t="s">
        <v>16</v>
      </c>
      <c r="B1182" s="89" t="s">
        <v>17</v>
      </c>
      <c r="C1182" s="133">
        <v>317403</v>
      </c>
      <c r="D1182" s="133">
        <v>0</v>
      </c>
      <c r="E1182" s="133">
        <v>0</v>
      </c>
      <c r="F1182" s="133">
        <v>0</v>
      </c>
      <c r="G1182" s="133">
        <v>0</v>
      </c>
      <c r="H1182" s="133">
        <v>0</v>
      </c>
    </row>
    <row r="1183" spans="1:8" ht="67.5" x14ac:dyDescent="0.25">
      <c r="A1183" s="86" t="s">
        <v>616</v>
      </c>
      <c r="B1183" s="90" t="s">
        <v>617</v>
      </c>
      <c r="C1183" s="132">
        <v>160155</v>
      </c>
      <c r="D1183" s="132">
        <v>0</v>
      </c>
      <c r="E1183" s="132">
        <v>160155</v>
      </c>
      <c r="F1183" s="132">
        <v>0</v>
      </c>
      <c r="G1183" s="132">
        <v>0</v>
      </c>
      <c r="H1183" s="132">
        <v>0</v>
      </c>
    </row>
    <row r="1184" spans="1:8" x14ac:dyDescent="0.25">
      <c r="A1184" s="88" t="s">
        <v>2</v>
      </c>
      <c r="B1184" s="89" t="s">
        <v>3</v>
      </c>
      <c r="C1184" s="133">
        <v>160155</v>
      </c>
      <c r="D1184" s="133">
        <v>0</v>
      </c>
      <c r="E1184" s="133">
        <v>160155</v>
      </c>
      <c r="F1184" s="133">
        <v>0</v>
      </c>
      <c r="G1184" s="133">
        <v>0</v>
      </c>
      <c r="H1184" s="133">
        <v>0</v>
      </c>
    </row>
    <row r="1185" spans="1:8" x14ac:dyDescent="0.25">
      <c r="A1185" s="88" t="s">
        <v>6</v>
      </c>
      <c r="B1185" s="89" t="s">
        <v>7</v>
      </c>
      <c r="C1185" s="133">
        <v>160155</v>
      </c>
      <c r="D1185" s="133">
        <v>0</v>
      </c>
      <c r="E1185" s="133">
        <v>160155</v>
      </c>
      <c r="F1185" s="133">
        <v>0</v>
      </c>
      <c r="G1185" s="133">
        <v>0</v>
      </c>
      <c r="H1185" s="133">
        <v>0</v>
      </c>
    </row>
  </sheetData>
  <autoFilter ref="A4:H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6 C8:H18 C20:H26 C28:H34 C36:H41 C43:H48 C50:H56 C58:H64 C66:H74 C76:H82 C84:H123 C125:H129 C131:H137 C139:H154 C156:H160 C162:H170 C172:H176 C178:H185 C187:H194 C196:H220 C222:H228 C230:H247 C249:H255 C257:H279 C281:H289 C291:H297 C299:H305 C307:H313 C315:H320 C322:H327 C329:H334 C336:H340 C342:H409 C411:H435 C437:H443 C445:H450 C452:H457 C459:H464 C466:H471 C473:H478 C480:H483 C485:H488 C490:H495 C497:H502 C504:H507 C509:H539 C541:H547 C549:H558 C560:H566 C568:H571 C573:H579 C581:H586 C588:H591 C593:H598 C600:H605 C607:H611 C613:H618 C620:H624 C626:H632 C634:H641 C643:H670 C672:H678 C680:H690 C692:H698 C700:H755 C757:H764 C766:H805 C807:H813 C815:H874 C876:H880 C882:H920 C922:H929 C931:H959 C961:H967 C969:H989 C991:H1007 C1009:H1015 C1017:H1049 C1051:H1057 C1059:H1185">
    <cfRule type="cellIs" dxfId="80" priority="80" operator="equal">
      <formula>0</formula>
    </cfRule>
  </conditionalFormatting>
  <conditionalFormatting sqref="C7:H7">
    <cfRule type="cellIs" dxfId="79" priority="79" operator="equal">
      <formula>0</formula>
    </cfRule>
  </conditionalFormatting>
  <conditionalFormatting sqref="C19:H19">
    <cfRule type="cellIs" dxfId="78" priority="78" operator="equal">
      <formula>0</formula>
    </cfRule>
  </conditionalFormatting>
  <conditionalFormatting sqref="C27:H27">
    <cfRule type="cellIs" dxfId="77" priority="77" operator="equal">
      <formula>0</formula>
    </cfRule>
  </conditionalFormatting>
  <conditionalFormatting sqref="C35:H35">
    <cfRule type="cellIs" dxfId="76" priority="76" operator="equal">
      <formula>0</formula>
    </cfRule>
  </conditionalFormatting>
  <conditionalFormatting sqref="C42:H42">
    <cfRule type="cellIs" dxfId="75" priority="75" operator="equal">
      <formula>0</formula>
    </cfRule>
  </conditionalFormatting>
  <conditionalFormatting sqref="C49:H49">
    <cfRule type="cellIs" dxfId="74" priority="74" operator="equal">
      <formula>0</formula>
    </cfRule>
  </conditionalFormatting>
  <conditionalFormatting sqref="C57:H57">
    <cfRule type="cellIs" dxfId="73" priority="73" operator="equal">
      <formula>0</formula>
    </cfRule>
  </conditionalFormatting>
  <conditionalFormatting sqref="C65:H65">
    <cfRule type="cellIs" dxfId="72" priority="72" operator="equal">
      <formula>0</formula>
    </cfRule>
  </conditionalFormatting>
  <conditionalFormatting sqref="C75:H75">
    <cfRule type="cellIs" dxfId="71" priority="71" operator="equal">
      <formula>0</formula>
    </cfRule>
  </conditionalFormatting>
  <conditionalFormatting sqref="C83:H83">
    <cfRule type="cellIs" dxfId="70" priority="70" operator="equal">
      <formula>0</formula>
    </cfRule>
  </conditionalFormatting>
  <conditionalFormatting sqref="C124:H124">
    <cfRule type="cellIs" dxfId="69" priority="69" operator="equal">
      <formula>0</formula>
    </cfRule>
  </conditionalFormatting>
  <conditionalFormatting sqref="C130:H130">
    <cfRule type="cellIs" dxfId="68" priority="68" operator="equal">
      <formula>0</formula>
    </cfRule>
  </conditionalFormatting>
  <conditionalFormatting sqref="C138:H138">
    <cfRule type="cellIs" dxfId="67" priority="67" operator="equal">
      <formula>0</formula>
    </cfRule>
  </conditionalFormatting>
  <conditionalFormatting sqref="C155:H155">
    <cfRule type="cellIs" dxfId="66" priority="66" operator="equal">
      <formula>0</formula>
    </cfRule>
  </conditionalFormatting>
  <conditionalFormatting sqref="C161:H161">
    <cfRule type="cellIs" dxfId="65" priority="65" operator="equal">
      <formula>0</formula>
    </cfRule>
  </conditionalFormatting>
  <conditionalFormatting sqref="C171:H171">
    <cfRule type="cellIs" dxfId="64" priority="64" operator="equal">
      <formula>0</formula>
    </cfRule>
  </conditionalFormatting>
  <conditionalFormatting sqref="C177:H177">
    <cfRule type="cellIs" dxfId="63" priority="63" operator="equal">
      <formula>0</formula>
    </cfRule>
  </conditionalFormatting>
  <conditionalFormatting sqref="C186:H186">
    <cfRule type="cellIs" dxfId="62" priority="62" operator="equal">
      <formula>0</formula>
    </cfRule>
  </conditionalFormatting>
  <conditionalFormatting sqref="C195:H195">
    <cfRule type="cellIs" dxfId="61" priority="61" operator="equal">
      <formula>0</formula>
    </cfRule>
  </conditionalFormatting>
  <conditionalFormatting sqref="C221:H221">
    <cfRule type="cellIs" dxfId="60" priority="60" operator="equal">
      <formula>0</formula>
    </cfRule>
  </conditionalFormatting>
  <conditionalFormatting sqref="C229:H229">
    <cfRule type="cellIs" dxfId="59" priority="59" operator="equal">
      <formula>0</formula>
    </cfRule>
  </conditionalFormatting>
  <conditionalFormatting sqref="C248:H248">
    <cfRule type="cellIs" dxfId="58" priority="58" operator="equal">
      <formula>0</formula>
    </cfRule>
  </conditionalFormatting>
  <conditionalFormatting sqref="C256:H256">
    <cfRule type="cellIs" dxfId="57" priority="57" operator="equal">
      <formula>0</formula>
    </cfRule>
  </conditionalFormatting>
  <conditionalFormatting sqref="C280:H280">
    <cfRule type="cellIs" dxfId="56" priority="56" operator="equal">
      <formula>0</formula>
    </cfRule>
  </conditionalFormatting>
  <conditionalFormatting sqref="C290:H290">
    <cfRule type="cellIs" dxfId="55" priority="55" operator="equal">
      <formula>0</formula>
    </cfRule>
  </conditionalFormatting>
  <conditionalFormatting sqref="C298:H298">
    <cfRule type="cellIs" dxfId="54" priority="54" operator="equal">
      <formula>0</formula>
    </cfRule>
  </conditionalFormatting>
  <conditionalFormatting sqref="C306:H306">
    <cfRule type="cellIs" dxfId="53" priority="53" operator="equal">
      <formula>0</formula>
    </cfRule>
  </conditionalFormatting>
  <conditionalFormatting sqref="C314:H314">
    <cfRule type="cellIs" dxfId="52" priority="52" operator="equal">
      <formula>0</formula>
    </cfRule>
  </conditionalFormatting>
  <conditionalFormatting sqref="C321:H321">
    <cfRule type="cellIs" dxfId="51" priority="51" operator="equal">
      <formula>0</formula>
    </cfRule>
  </conditionalFormatting>
  <conditionalFormatting sqref="C328:H328">
    <cfRule type="cellIs" dxfId="50" priority="50" operator="equal">
      <formula>0</formula>
    </cfRule>
  </conditionalFormatting>
  <conditionalFormatting sqref="C335:H335">
    <cfRule type="cellIs" dxfId="49" priority="49" operator="equal">
      <formula>0</formula>
    </cfRule>
  </conditionalFormatting>
  <conditionalFormatting sqref="C341:H341">
    <cfRule type="cellIs" dxfId="48" priority="48" operator="equal">
      <formula>0</formula>
    </cfRule>
  </conditionalFormatting>
  <conditionalFormatting sqref="C410:H410">
    <cfRule type="cellIs" dxfId="47" priority="47" operator="equal">
      <formula>0</formula>
    </cfRule>
  </conditionalFormatting>
  <conditionalFormatting sqref="C436:H436">
    <cfRule type="cellIs" dxfId="46" priority="46" operator="equal">
      <formula>0</formula>
    </cfRule>
  </conditionalFormatting>
  <conditionalFormatting sqref="C444:H444">
    <cfRule type="cellIs" dxfId="45" priority="45" operator="equal">
      <formula>0</formula>
    </cfRule>
  </conditionalFormatting>
  <conditionalFormatting sqref="C451:H451">
    <cfRule type="cellIs" dxfId="44" priority="44" operator="equal">
      <formula>0</formula>
    </cfRule>
  </conditionalFormatting>
  <conditionalFormatting sqref="C458:H458">
    <cfRule type="cellIs" dxfId="43" priority="43" operator="equal">
      <formula>0</formula>
    </cfRule>
  </conditionalFormatting>
  <conditionalFormatting sqref="C465:H465">
    <cfRule type="cellIs" dxfId="42" priority="42" operator="equal">
      <formula>0</formula>
    </cfRule>
  </conditionalFormatting>
  <conditionalFormatting sqref="C472:H472">
    <cfRule type="cellIs" dxfId="41" priority="41" operator="equal">
      <formula>0</formula>
    </cfRule>
  </conditionalFormatting>
  <conditionalFormatting sqref="C479:H479">
    <cfRule type="cellIs" dxfId="40" priority="40" operator="equal">
      <formula>0</formula>
    </cfRule>
  </conditionalFormatting>
  <conditionalFormatting sqref="C484:H484">
    <cfRule type="cellIs" dxfId="39" priority="39" operator="equal">
      <formula>0</formula>
    </cfRule>
  </conditionalFormatting>
  <conditionalFormatting sqref="C489:H489">
    <cfRule type="cellIs" dxfId="38" priority="38" operator="equal">
      <formula>0</formula>
    </cfRule>
  </conditionalFormatting>
  <conditionalFormatting sqref="C496:H496">
    <cfRule type="cellIs" dxfId="37" priority="37" operator="equal">
      <formula>0</formula>
    </cfRule>
  </conditionalFormatting>
  <conditionalFormatting sqref="C503:H503">
    <cfRule type="cellIs" dxfId="36" priority="36" operator="equal">
      <formula>0</formula>
    </cfRule>
  </conditionalFormatting>
  <conditionalFormatting sqref="C508:H508">
    <cfRule type="cellIs" dxfId="35" priority="35" operator="equal">
      <formula>0</formula>
    </cfRule>
  </conditionalFormatting>
  <conditionalFormatting sqref="C540:H540">
    <cfRule type="cellIs" dxfId="34" priority="34" operator="equal">
      <formula>0</formula>
    </cfRule>
  </conditionalFormatting>
  <conditionalFormatting sqref="C548:H548">
    <cfRule type="cellIs" dxfId="33" priority="33" operator="equal">
      <formula>0</formula>
    </cfRule>
  </conditionalFormatting>
  <conditionalFormatting sqref="C559:H559">
    <cfRule type="cellIs" dxfId="32" priority="32" operator="equal">
      <formula>0</formula>
    </cfRule>
  </conditionalFormatting>
  <conditionalFormatting sqref="C567:H567">
    <cfRule type="cellIs" dxfId="31" priority="31" operator="equal">
      <formula>0</formula>
    </cfRule>
  </conditionalFormatting>
  <conditionalFormatting sqref="C572:H572">
    <cfRule type="cellIs" dxfId="30" priority="30" operator="equal">
      <formula>0</formula>
    </cfRule>
  </conditionalFormatting>
  <conditionalFormatting sqref="C580:H580">
    <cfRule type="cellIs" dxfId="29" priority="29" operator="equal">
      <formula>0</formula>
    </cfRule>
  </conditionalFormatting>
  <conditionalFormatting sqref="C587:H587">
    <cfRule type="cellIs" dxfId="28" priority="28" operator="equal">
      <formula>0</formula>
    </cfRule>
  </conditionalFormatting>
  <conditionalFormatting sqref="C592:H592">
    <cfRule type="cellIs" dxfId="27" priority="27" operator="equal">
      <formula>0</formula>
    </cfRule>
  </conditionalFormatting>
  <conditionalFormatting sqref="C599:H599">
    <cfRule type="cellIs" dxfId="26" priority="26" operator="equal">
      <formula>0</formula>
    </cfRule>
  </conditionalFormatting>
  <conditionalFormatting sqref="C606:H606">
    <cfRule type="cellIs" dxfId="25" priority="25" operator="equal">
      <formula>0</formula>
    </cfRule>
  </conditionalFormatting>
  <conditionalFormatting sqref="C612:H612">
    <cfRule type="cellIs" dxfId="24" priority="24" operator="equal">
      <formula>0</formula>
    </cfRule>
  </conditionalFormatting>
  <conditionalFormatting sqref="C619:H619">
    <cfRule type="cellIs" dxfId="23" priority="23" operator="equal">
      <formula>0</formula>
    </cfRule>
  </conditionalFormatting>
  <conditionalFormatting sqref="C625:H625">
    <cfRule type="cellIs" dxfId="22" priority="22" operator="equal">
      <formula>0</formula>
    </cfRule>
  </conditionalFormatting>
  <conditionalFormatting sqref="C633:H633">
    <cfRule type="cellIs" dxfId="21" priority="21" operator="equal">
      <formula>0</formula>
    </cfRule>
  </conditionalFormatting>
  <conditionalFormatting sqref="C642:H642">
    <cfRule type="cellIs" dxfId="20" priority="20" operator="equal">
      <formula>0</formula>
    </cfRule>
  </conditionalFormatting>
  <conditionalFormatting sqref="C671:H671">
    <cfRule type="cellIs" dxfId="19" priority="19" operator="equal">
      <formula>0</formula>
    </cfRule>
  </conditionalFormatting>
  <conditionalFormatting sqref="C679:H679">
    <cfRule type="cellIs" dxfId="18" priority="18" operator="equal">
      <formula>0</formula>
    </cfRule>
  </conditionalFormatting>
  <conditionalFormatting sqref="C691:H691">
    <cfRule type="cellIs" dxfId="17" priority="17" operator="equal">
      <formula>0</formula>
    </cfRule>
  </conditionalFormatting>
  <conditionalFormatting sqref="C699:H699">
    <cfRule type="cellIs" dxfId="16" priority="16" operator="equal">
      <formula>0</formula>
    </cfRule>
  </conditionalFormatting>
  <conditionalFormatting sqref="C756:H756">
    <cfRule type="cellIs" dxfId="15" priority="15" operator="equal">
      <formula>0</formula>
    </cfRule>
  </conditionalFormatting>
  <conditionalFormatting sqref="C765:H765">
    <cfRule type="cellIs" dxfId="14" priority="14" operator="equal">
      <formula>0</formula>
    </cfRule>
  </conditionalFormatting>
  <conditionalFormatting sqref="C806:H806">
    <cfRule type="cellIs" dxfId="13" priority="13" operator="equal">
      <formula>0</formula>
    </cfRule>
  </conditionalFormatting>
  <conditionalFormatting sqref="C814:H814">
    <cfRule type="cellIs" dxfId="12" priority="12" operator="equal">
      <formula>0</formula>
    </cfRule>
  </conditionalFormatting>
  <conditionalFormatting sqref="C875:H875">
    <cfRule type="cellIs" dxfId="11" priority="11" operator="equal">
      <formula>0</formula>
    </cfRule>
  </conditionalFormatting>
  <conditionalFormatting sqref="C881:H881">
    <cfRule type="cellIs" dxfId="10" priority="10" operator="equal">
      <formula>0</formula>
    </cfRule>
  </conditionalFormatting>
  <conditionalFormatting sqref="C921:H921">
    <cfRule type="cellIs" dxfId="9" priority="9" operator="equal">
      <formula>0</formula>
    </cfRule>
  </conditionalFormatting>
  <conditionalFormatting sqref="C930:H930">
    <cfRule type="cellIs" dxfId="8" priority="8" operator="equal">
      <formula>0</formula>
    </cfRule>
  </conditionalFormatting>
  <conditionalFormatting sqref="C960:H960">
    <cfRule type="cellIs" dxfId="7" priority="7" operator="equal">
      <formula>0</formula>
    </cfRule>
  </conditionalFormatting>
  <conditionalFormatting sqref="C968:H968">
    <cfRule type="cellIs" dxfId="6" priority="6" operator="equal">
      <formula>0</formula>
    </cfRule>
  </conditionalFormatting>
  <conditionalFormatting sqref="C990:H990">
    <cfRule type="cellIs" dxfId="5" priority="5" operator="equal">
      <formula>0</formula>
    </cfRule>
  </conditionalFormatting>
  <conditionalFormatting sqref="C1008:H1008">
    <cfRule type="cellIs" dxfId="4" priority="4" operator="equal">
      <formula>0</formula>
    </cfRule>
  </conditionalFormatting>
  <conditionalFormatting sqref="C1016:H1016">
    <cfRule type="cellIs" dxfId="3" priority="3" operator="equal">
      <formula>0</formula>
    </cfRule>
  </conditionalFormatting>
  <conditionalFormatting sqref="C1050:H1050">
    <cfRule type="cellIs" dxfId="2" priority="2" operator="equal">
      <formula>0</formula>
    </cfRule>
  </conditionalFormatting>
  <conditionalFormatting sqref="C1058:H1058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3" orientation="landscape" useFirstPageNumber="1" horizontalDpi="300" verticalDpi="300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>
      <selection activeCell="G4" sqref="G4:H4"/>
    </sheetView>
  </sheetViews>
  <sheetFormatPr defaultColWidth="8.85546875" defaultRowHeight="15" x14ac:dyDescent="0.25"/>
  <cols>
    <col min="1" max="1" width="9.85546875" style="92" customWidth="1"/>
    <col min="2" max="2" width="47.7109375" style="92" customWidth="1"/>
    <col min="3" max="8" width="13.7109375" style="92" customWidth="1"/>
    <col min="9" max="16384" width="8.85546875" style="92"/>
  </cols>
  <sheetData>
    <row r="1" spans="1:8" s="4" customFormat="1" x14ac:dyDescent="0.25">
      <c r="A1" s="1"/>
      <c r="B1" s="2"/>
      <c r="C1" s="3"/>
      <c r="D1" s="3"/>
      <c r="E1" s="3"/>
      <c r="F1" s="3"/>
      <c r="G1" s="150" t="s">
        <v>22</v>
      </c>
      <c r="H1" s="150"/>
    </row>
    <row r="2" spans="1:8" s="4" customFormat="1" ht="32.450000000000003" customHeight="1" x14ac:dyDescent="0.25">
      <c r="A2" s="151" t="s">
        <v>724</v>
      </c>
      <c r="B2" s="151"/>
      <c r="C2" s="151"/>
      <c r="D2" s="151"/>
      <c r="E2" s="151"/>
      <c r="F2" s="151"/>
      <c r="G2" s="151"/>
      <c r="H2" s="151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37.15" customHeight="1" x14ac:dyDescent="0.25">
      <c r="A4" s="152" t="s">
        <v>24</v>
      </c>
      <c r="B4" s="152" t="s">
        <v>25</v>
      </c>
      <c r="C4" s="154" t="s">
        <v>26</v>
      </c>
      <c r="D4" s="155"/>
      <c r="E4" s="154" t="s">
        <v>27</v>
      </c>
      <c r="F4" s="156"/>
      <c r="G4" s="157" t="s">
        <v>28</v>
      </c>
      <c r="H4" s="158"/>
    </row>
    <row r="5" spans="1:8" s="4" customFormat="1" ht="56.25" x14ac:dyDescent="0.25">
      <c r="A5" s="153"/>
      <c r="B5" s="153"/>
      <c r="C5" s="7" t="s">
        <v>29</v>
      </c>
      <c r="D5" s="7" t="s">
        <v>30</v>
      </c>
      <c r="E5" s="7" t="s">
        <v>29</v>
      </c>
      <c r="F5" s="91" t="s">
        <v>30</v>
      </c>
      <c r="G5" s="82" t="s">
        <v>29</v>
      </c>
      <c r="H5" s="83" t="s">
        <v>30</v>
      </c>
    </row>
    <row r="6" spans="1:8" ht="38.450000000000003" customHeight="1" x14ac:dyDescent="0.25">
      <c r="A6" s="93" t="s">
        <v>720</v>
      </c>
      <c r="B6" s="96" t="s">
        <v>719</v>
      </c>
      <c r="C6" s="97">
        <v>410431358</v>
      </c>
      <c r="D6" s="97">
        <v>0</v>
      </c>
      <c r="E6" s="97">
        <v>248170021</v>
      </c>
      <c r="F6" s="97">
        <v>0</v>
      </c>
      <c r="G6" s="97">
        <v>183099813.84</v>
      </c>
      <c r="H6" s="97">
        <v>0</v>
      </c>
    </row>
    <row r="7" spans="1:8" x14ac:dyDescent="0.25">
      <c r="A7" s="94" t="s">
        <v>718</v>
      </c>
      <c r="B7" s="95" t="s">
        <v>717</v>
      </c>
      <c r="C7" s="98">
        <v>179077342</v>
      </c>
      <c r="D7" s="98">
        <v>0</v>
      </c>
      <c r="E7" s="98">
        <v>107729674</v>
      </c>
      <c r="F7" s="98">
        <v>0</v>
      </c>
      <c r="G7" s="98">
        <v>69215485.700000003</v>
      </c>
      <c r="H7" s="98">
        <v>0</v>
      </c>
    </row>
    <row r="8" spans="1:8" ht="38.25" x14ac:dyDescent="0.25">
      <c r="A8" s="94" t="s">
        <v>716</v>
      </c>
      <c r="B8" s="95" t="s">
        <v>715</v>
      </c>
      <c r="C8" s="98">
        <v>38598450</v>
      </c>
      <c r="D8" s="98">
        <v>0</v>
      </c>
      <c r="E8" s="98">
        <v>29458453</v>
      </c>
      <c r="F8" s="98">
        <v>0</v>
      </c>
      <c r="G8" s="98">
        <v>14621144.970000001</v>
      </c>
      <c r="H8" s="98">
        <v>0</v>
      </c>
    </row>
    <row r="9" spans="1:8" ht="25.5" x14ac:dyDescent="0.25">
      <c r="A9" s="94" t="s">
        <v>714</v>
      </c>
      <c r="B9" s="95" t="s">
        <v>713</v>
      </c>
      <c r="C9" s="98">
        <v>8234732</v>
      </c>
      <c r="D9" s="98">
        <v>0</v>
      </c>
      <c r="E9" s="98">
        <v>6343075</v>
      </c>
      <c r="F9" s="98">
        <v>0</v>
      </c>
      <c r="G9" s="98">
        <v>5558965.8399999999</v>
      </c>
      <c r="H9" s="98">
        <v>0</v>
      </c>
    </row>
    <row r="10" spans="1:8" x14ac:dyDescent="0.25">
      <c r="A10" s="94" t="s">
        <v>712</v>
      </c>
      <c r="B10" s="95" t="s">
        <v>711</v>
      </c>
      <c r="C10" s="98">
        <v>30332718</v>
      </c>
      <c r="D10" s="98">
        <v>0</v>
      </c>
      <c r="E10" s="98">
        <v>23089378</v>
      </c>
      <c r="F10" s="98">
        <v>0</v>
      </c>
      <c r="G10" s="98">
        <v>9049806.1699999999</v>
      </c>
      <c r="H10" s="98">
        <v>0</v>
      </c>
    </row>
    <row r="11" spans="1:8" x14ac:dyDescent="0.25">
      <c r="A11" s="94" t="s">
        <v>710</v>
      </c>
      <c r="B11" s="95" t="s">
        <v>709</v>
      </c>
      <c r="C11" s="98">
        <v>31000</v>
      </c>
      <c r="D11" s="98">
        <v>0</v>
      </c>
      <c r="E11" s="98">
        <v>26000</v>
      </c>
      <c r="F11" s="98">
        <v>0</v>
      </c>
      <c r="G11" s="98">
        <v>12372.96</v>
      </c>
      <c r="H11" s="98">
        <v>0</v>
      </c>
    </row>
    <row r="12" spans="1:8" x14ac:dyDescent="0.25">
      <c r="A12" s="94" t="s">
        <v>708</v>
      </c>
      <c r="B12" s="95" t="s">
        <v>707</v>
      </c>
      <c r="C12" s="98">
        <v>2059100</v>
      </c>
      <c r="D12" s="98">
        <v>0</v>
      </c>
      <c r="E12" s="98">
        <v>1545882</v>
      </c>
      <c r="F12" s="98">
        <v>0</v>
      </c>
      <c r="G12" s="98">
        <v>1479422.17</v>
      </c>
      <c r="H12" s="98">
        <v>0</v>
      </c>
    </row>
    <row r="13" spans="1:8" x14ac:dyDescent="0.25">
      <c r="A13" s="94" t="s">
        <v>706</v>
      </c>
      <c r="B13" s="95" t="s">
        <v>705</v>
      </c>
      <c r="C13" s="98">
        <v>2059100</v>
      </c>
      <c r="D13" s="98">
        <v>0</v>
      </c>
      <c r="E13" s="98">
        <v>1545882</v>
      </c>
      <c r="F13" s="98">
        <v>0</v>
      </c>
      <c r="G13" s="98">
        <v>1479422.17</v>
      </c>
      <c r="H13" s="98">
        <v>0</v>
      </c>
    </row>
    <row r="14" spans="1:8" x14ac:dyDescent="0.25">
      <c r="A14" s="94" t="s">
        <v>704</v>
      </c>
      <c r="B14" s="95" t="s">
        <v>703</v>
      </c>
      <c r="C14" s="98">
        <v>752024</v>
      </c>
      <c r="D14" s="98">
        <v>0</v>
      </c>
      <c r="E14" s="98">
        <v>415211</v>
      </c>
      <c r="F14" s="98">
        <v>0</v>
      </c>
      <c r="G14" s="98">
        <v>388513.2</v>
      </c>
      <c r="H14" s="98">
        <v>0</v>
      </c>
    </row>
    <row r="15" spans="1:8" ht="25.5" x14ac:dyDescent="0.25">
      <c r="A15" s="94" t="s">
        <v>702</v>
      </c>
      <c r="B15" s="95" t="s">
        <v>701</v>
      </c>
      <c r="C15" s="98">
        <v>136918768</v>
      </c>
      <c r="D15" s="98">
        <v>0</v>
      </c>
      <c r="E15" s="98">
        <v>75748128</v>
      </c>
      <c r="F15" s="98">
        <v>0</v>
      </c>
      <c r="G15" s="98">
        <v>52226334.479999997</v>
      </c>
      <c r="H15" s="98">
        <v>0</v>
      </c>
    </row>
    <row r="16" spans="1:8" ht="25.5" x14ac:dyDescent="0.25">
      <c r="A16" s="94" t="s">
        <v>700</v>
      </c>
      <c r="B16" s="95" t="s">
        <v>699</v>
      </c>
      <c r="C16" s="98">
        <v>749000</v>
      </c>
      <c r="D16" s="98">
        <v>0</v>
      </c>
      <c r="E16" s="98">
        <v>562000</v>
      </c>
      <c r="F16" s="98">
        <v>0</v>
      </c>
      <c r="G16" s="98">
        <v>500070.88</v>
      </c>
      <c r="H16" s="98">
        <v>0</v>
      </c>
    </row>
    <row r="17" spans="1:8" x14ac:dyDescent="0.25">
      <c r="A17" s="94" t="s">
        <v>698</v>
      </c>
      <c r="B17" s="95" t="s">
        <v>697</v>
      </c>
      <c r="C17" s="98">
        <v>93337313</v>
      </c>
      <c r="D17" s="98">
        <v>0</v>
      </c>
      <c r="E17" s="98">
        <v>50581775</v>
      </c>
      <c r="F17" s="98">
        <v>0</v>
      </c>
      <c r="G17" s="98">
        <v>39811527.609999999</v>
      </c>
      <c r="H17" s="98">
        <v>0</v>
      </c>
    </row>
    <row r="18" spans="1:8" ht="25.5" x14ac:dyDescent="0.25">
      <c r="A18" s="94" t="s">
        <v>696</v>
      </c>
      <c r="B18" s="95" t="s">
        <v>695</v>
      </c>
      <c r="C18" s="98">
        <v>16350216</v>
      </c>
      <c r="D18" s="98">
        <v>0</v>
      </c>
      <c r="E18" s="98">
        <v>9642148</v>
      </c>
      <c r="F18" s="98">
        <v>0</v>
      </c>
      <c r="G18" s="98">
        <v>8113490.0499999998</v>
      </c>
      <c r="H18" s="98">
        <v>0</v>
      </c>
    </row>
    <row r="19" spans="1:8" x14ac:dyDescent="0.25">
      <c r="A19" s="94" t="s">
        <v>694</v>
      </c>
      <c r="B19" s="95" t="s">
        <v>693</v>
      </c>
      <c r="C19" s="98">
        <v>12181366</v>
      </c>
      <c r="D19" s="98">
        <v>0</v>
      </c>
      <c r="E19" s="98">
        <v>6267788</v>
      </c>
      <c r="F19" s="98">
        <v>0</v>
      </c>
      <c r="G19" s="98">
        <v>5073607.8600000003</v>
      </c>
      <c r="H19" s="98">
        <v>0</v>
      </c>
    </row>
    <row r="20" spans="1:8" x14ac:dyDescent="0.25">
      <c r="A20" s="94" t="s">
        <v>692</v>
      </c>
      <c r="B20" s="95" t="s">
        <v>691</v>
      </c>
      <c r="C20" s="98">
        <v>4168850</v>
      </c>
      <c r="D20" s="98">
        <v>0</v>
      </c>
      <c r="E20" s="98">
        <v>3374360</v>
      </c>
      <c r="F20" s="98">
        <v>0</v>
      </c>
      <c r="G20" s="98">
        <v>3039882.19</v>
      </c>
      <c r="H20" s="98">
        <v>0</v>
      </c>
    </row>
    <row r="21" spans="1:8" x14ac:dyDescent="0.25">
      <c r="A21" s="94" t="s">
        <v>690</v>
      </c>
      <c r="B21" s="95" t="s">
        <v>689</v>
      </c>
      <c r="C21" s="98">
        <v>63300000</v>
      </c>
      <c r="D21" s="98">
        <v>0</v>
      </c>
      <c r="E21" s="98">
        <v>36239592</v>
      </c>
      <c r="F21" s="98">
        <v>0</v>
      </c>
      <c r="G21" s="98">
        <v>28789407.859999999</v>
      </c>
      <c r="H21" s="98">
        <v>0</v>
      </c>
    </row>
    <row r="22" spans="1:8" x14ac:dyDescent="0.25">
      <c r="A22" s="94" t="s">
        <v>688</v>
      </c>
      <c r="B22" s="95" t="s">
        <v>687</v>
      </c>
      <c r="C22" s="98">
        <v>61300000</v>
      </c>
      <c r="D22" s="98">
        <v>0</v>
      </c>
      <c r="E22" s="98">
        <v>34239592</v>
      </c>
      <c r="F22" s="98">
        <v>0</v>
      </c>
      <c r="G22" s="98">
        <v>27810232.649999999</v>
      </c>
      <c r="H22" s="98">
        <v>0</v>
      </c>
    </row>
    <row r="23" spans="1:8" ht="25.5" x14ac:dyDescent="0.25">
      <c r="A23" s="94" t="s">
        <v>686</v>
      </c>
      <c r="B23" s="95" t="s">
        <v>685</v>
      </c>
      <c r="C23" s="98">
        <v>2000000</v>
      </c>
      <c r="D23" s="98">
        <v>0</v>
      </c>
      <c r="E23" s="98">
        <v>2000000</v>
      </c>
      <c r="F23" s="98">
        <v>0</v>
      </c>
      <c r="G23" s="98">
        <v>979175.21</v>
      </c>
      <c r="H23" s="98">
        <v>0</v>
      </c>
    </row>
    <row r="24" spans="1:8" x14ac:dyDescent="0.25">
      <c r="A24" s="94" t="s">
        <v>684</v>
      </c>
      <c r="B24" s="95" t="s">
        <v>683</v>
      </c>
      <c r="C24" s="98">
        <v>5049222</v>
      </c>
      <c r="D24" s="98">
        <v>0</v>
      </c>
      <c r="E24" s="98">
        <v>3076882</v>
      </c>
      <c r="F24" s="98">
        <v>0</v>
      </c>
      <c r="G24" s="98">
        <v>1460108.78</v>
      </c>
      <c r="H24" s="98">
        <v>0</v>
      </c>
    </row>
    <row r="25" spans="1:8" x14ac:dyDescent="0.25">
      <c r="A25" s="94" t="s">
        <v>682</v>
      </c>
      <c r="B25" s="95" t="s">
        <v>681</v>
      </c>
      <c r="C25" s="98">
        <v>5049222</v>
      </c>
      <c r="D25" s="98">
        <v>0</v>
      </c>
      <c r="E25" s="98">
        <v>3076882</v>
      </c>
      <c r="F25" s="98">
        <v>0</v>
      </c>
      <c r="G25" s="98">
        <v>1460108.78</v>
      </c>
      <c r="H25" s="98">
        <v>0</v>
      </c>
    </row>
    <row r="26" spans="1:8" ht="25.5" x14ac:dyDescent="0.25">
      <c r="A26" s="94" t="s">
        <v>680</v>
      </c>
      <c r="B26" s="95" t="s">
        <v>679</v>
      </c>
      <c r="C26" s="98">
        <v>8637875</v>
      </c>
      <c r="D26" s="98">
        <v>0</v>
      </c>
      <c r="E26" s="98">
        <v>1623153</v>
      </c>
      <c r="F26" s="98">
        <v>0</v>
      </c>
      <c r="G26" s="98">
        <v>1448520.92</v>
      </c>
      <c r="H26" s="98">
        <v>0</v>
      </c>
    </row>
    <row r="27" spans="1:8" x14ac:dyDescent="0.25">
      <c r="A27" s="94" t="s">
        <v>678</v>
      </c>
      <c r="B27" s="95" t="s">
        <v>677</v>
      </c>
      <c r="C27" s="98">
        <v>1322638</v>
      </c>
      <c r="D27" s="98">
        <v>0</v>
      </c>
      <c r="E27" s="98">
        <v>1021781</v>
      </c>
      <c r="F27" s="98">
        <v>0</v>
      </c>
      <c r="G27" s="98">
        <v>957393.48</v>
      </c>
      <c r="H27" s="98">
        <v>0</v>
      </c>
    </row>
    <row r="28" spans="1:8" x14ac:dyDescent="0.25">
      <c r="A28" s="94" t="s">
        <v>676</v>
      </c>
      <c r="B28" s="95" t="s">
        <v>675</v>
      </c>
      <c r="C28" s="98">
        <v>65400</v>
      </c>
      <c r="D28" s="98">
        <v>0</v>
      </c>
      <c r="E28" s="98">
        <v>58040</v>
      </c>
      <c r="F28" s="98">
        <v>0</v>
      </c>
      <c r="G28" s="98">
        <v>58040</v>
      </c>
      <c r="H28" s="98">
        <v>0</v>
      </c>
    </row>
    <row r="29" spans="1:8" ht="25.5" x14ac:dyDescent="0.25">
      <c r="A29" s="94" t="s">
        <v>674</v>
      </c>
      <c r="B29" s="95" t="s">
        <v>673</v>
      </c>
      <c r="C29" s="98">
        <v>1257238</v>
      </c>
      <c r="D29" s="98">
        <v>0</v>
      </c>
      <c r="E29" s="98">
        <v>963741</v>
      </c>
      <c r="F29" s="98">
        <v>0</v>
      </c>
      <c r="G29" s="98">
        <v>899353.48</v>
      </c>
      <c r="H29" s="98">
        <v>0</v>
      </c>
    </row>
    <row r="30" spans="1:8" x14ac:dyDescent="0.25">
      <c r="A30" s="94" t="s">
        <v>672</v>
      </c>
      <c r="B30" s="95" t="s">
        <v>671</v>
      </c>
      <c r="C30" s="98">
        <v>28284600</v>
      </c>
      <c r="D30" s="98">
        <v>0</v>
      </c>
      <c r="E30" s="98">
        <v>8905600</v>
      </c>
      <c r="F30" s="98">
        <v>0</v>
      </c>
      <c r="G30" s="98">
        <v>6429992.4699999997</v>
      </c>
      <c r="H30" s="98">
        <v>0</v>
      </c>
    </row>
    <row r="31" spans="1:8" x14ac:dyDescent="0.25">
      <c r="A31" s="94" t="s">
        <v>670</v>
      </c>
      <c r="B31" s="95" t="s">
        <v>669</v>
      </c>
      <c r="C31" s="98">
        <v>28284600</v>
      </c>
      <c r="D31" s="98">
        <v>0</v>
      </c>
      <c r="E31" s="98">
        <v>8905600</v>
      </c>
      <c r="F31" s="98">
        <v>0</v>
      </c>
      <c r="G31" s="98">
        <v>6429992.4699999997</v>
      </c>
      <c r="H31" s="98">
        <v>0</v>
      </c>
    </row>
    <row r="32" spans="1:8" x14ac:dyDescent="0.25">
      <c r="A32" s="94" t="s">
        <v>668</v>
      </c>
      <c r="B32" s="95" t="s">
        <v>667</v>
      </c>
      <c r="C32" s="98">
        <v>22541076</v>
      </c>
      <c r="D32" s="98">
        <v>0</v>
      </c>
      <c r="E32" s="98">
        <v>18079330</v>
      </c>
      <c r="F32" s="98">
        <v>0</v>
      </c>
      <c r="G32" s="98">
        <v>15076604.619999999</v>
      </c>
      <c r="H32" s="98">
        <v>0</v>
      </c>
    </row>
    <row r="33" spans="1:8" x14ac:dyDescent="0.25">
      <c r="A33" s="94" t="s">
        <v>666</v>
      </c>
      <c r="B33" s="95" t="s">
        <v>665</v>
      </c>
      <c r="C33" s="98">
        <v>3758320</v>
      </c>
      <c r="D33" s="98">
        <v>0</v>
      </c>
      <c r="E33" s="98">
        <v>2706540</v>
      </c>
      <c r="F33" s="98">
        <v>0</v>
      </c>
      <c r="G33" s="98">
        <v>2440775.7000000002</v>
      </c>
      <c r="H33" s="98">
        <v>0</v>
      </c>
    </row>
    <row r="34" spans="1:8" x14ac:dyDescent="0.25">
      <c r="A34" s="94" t="s">
        <v>664</v>
      </c>
      <c r="B34" s="95" t="s">
        <v>663</v>
      </c>
      <c r="C34" s="98">
        <v>3758320</v>
      </c>
      <c r="D34" s="98">
        <v>0</v>
      </c>
      <c r="E34" s="98">
        <v>2706540</v>
      </c>
      <c r="F34" s="98">
        <v>0</v>
      </c>
      <c r="G34" s="98">
        <v>2440775.7000000002</v>
      </c>
      <c r="H34" s="98">
        <v>0</v>
      </c>
    </row>
    <row r="35" spans="1:8" x14ac:dyDescent="0.25">
      <c r="A35" s="94" t="s">
        <v>662</v>
      </c>
      <c r="B35" s="95" t="s">
        <v>661</v>
      </c>
      <c r="C35" s="98">
        <v>9500000</v>
      </c>
      <c r="D35" s="98">
        <v>0</v>
      </c>
      <c r="E35" s="98">
        <v>7479500</v>
      </c>
      <c r="F35" s="98">
        <v>0</v>
      </c>
      <c r="G35" s="98">
        <v>7034967.0499999998</v>
      </c>
      <c r="H35" s="98">
        <v>0</v>
      </c>
    </row>
    <row r="36" spans="1:8" x14ac:dyDescent="0.25">
      <c r="A36" s="94" t="s">
        <v>660</v>
      </c>
      <c r="B36" s="95" t="s">
        <v>659</v>
      </c>
      <c r="C36" s="98">
        <v>9050000</v>
      </c>
      <c r="D36" s="98">
        <v>0</v>
      </c>
      <c r="E36" s="98">
        <v>7152000</v>
      </c>
      <c r="F36" s="98">
        <v>0</v>
      </c>
      <c r="G36" s="98">
        <v>6761699.6600000001</v>
      </c>
      <c r="H36" s="98">
        <v>0</v>
      </c>
    </row>
    <row r="37" spans="1:8" x14ac:dyDescent="0.25">
      <c r="A37" s="94" t="s">
        <v>658</v>
      </c>
      <c r="B37" s="95" t="s">
        <v>657</v>
      </c>
      <c r="C37" s="98">
        <v>450000</v>
      </c>
      <c r="D37" s="98">
        <v>0</v>
      </c>
      <c r="E37" s="98">
        <v>327500</v>
      </c>
      <c r="F37" s="98">
        <v>0</v>
      </c>
      <c r="G37" s="98">
        <v>273267.39</v>
      </c>
      <c r="H37" s="98">
        <v>0</v>
      </c>
    </row>
    <row r="38" spans="1:8" x14ac:dyDescent="0.25">
      <c r="A38" s="94" t="s">
        <v>656</v>
      </c>
      <c r="B38" s="95" t="s">
        <v>655</v>
      </c>
      <c r="C38" s="98">
        <v>2683650</v>
      </c>
      <c r="D38" s="98">
        <v>0</v>
      </c>
      <c r="E38" s="98">
        <v>2049874</v>
      </c>
      <c r="F38" s="98">
        <v>0</v>
      </c>
      <c r="G38" s="98">
        <v>1492917.41</v>
      </c>
      <c r="H38" s="98">
        <v>0</v>
      </c>
    </row>
    <row r="39" spans="1:8" ht="25.5" x14ac:dyDescent="0.25">
      <c r="A39" s="94" t="s">
        <v>654</v>
      </c>
      <c r="B39" s="95" t="s">
        <v>653</v>
      </c>
      <c r="C39" s="98">
        <v>6599106</v>
      </c>
      <c r="D39" s="98">
        <v>0</v>
      </c>
      <c r="E39" s="98">
        <v>5843416</v>
      </c>
      <c r="F39" s="98">
        <v>0</v>
      </c>
      <c r="G39" s="98">
        <v>4107944.46</v>
      </c>
      <c r="H39" s="98">
        <v>0</v>
      </c>
    </row>
    <row r="40" spans="1:8" x14ac:dyDescent="0.25">
      <c r="A40" s="94" t="s">
        <v>652</v>
      </c>
      <c r="B40" s="95" t="s">
        <v>651</v>
      </c>
      <c r="C40" s="98">
        <v>32017834</v>
      </c>
      <c r="D40" s="98">
        <v>0</v>
      </c>
      <c r="E40" s="98">
        <v>23483261</v>
      </c>
      <c r="F40" s="98">
        <v>0</v>
      </c>
      <c r="G40" s="98">
        <v>17324660.07</v>
      </c>
      <c r="H40" s="98">
        <v>0</v>
      </c>
    </row>
    <row r="41" spans="1:8" x14ac:dyDescent="0.25">
      <c r="A41" s="94" t="s">
        <v>650</v>
      </c>
      <c r="B41" s="95" t="s">
        <v>649</v>
      </c>
      <c r="C41" s="98">
        <v>15491505</v>
      </c>
      <c r="D41" s="98">
        <v>0</v>
      </c>
      <c r="E41" s="98">
        <v>11116912</v>
      </c>
      <c r="F41" s="98">
        <v>0</v>
      </c>
      <c r="G41" s="98">
        <v>7886664.8300000001</v>
      </c>
      <c r="H41" s="98">
        <v>0</v>
      </c>
    </row>
    <row r="42" spans="1:8" x14ac:dyDescent="0.25">
      <c r="A42" s="94" t="s">
        <v>648</v>
      </c>
      <c r="B42" s="95" t="s">
        <v>647</v>
      </c>
      <c r="C42" s="98">
        <v>12441089</v>
      </c>
      <c r="D42" s="98">
        <v>0</v>
      </c>
      <c r="E42" s="98">
        <v>9494493</v>
      </c>
      <c r="F42" s="98">
        <v>0</v>
      </c>
      <c r="G42" s="98">
        <v>7750154.6799999997</v>
      </c>
      <c r="H42" s="98">
        <v>0</v>
      </c>
    </row>
    <row r="43" spans="1:8" x14ac:dyDescent="0.25">
      <c r="A43" s="94" t="s">
        <v>646</v>
      </c>
      <c r="B43" s="95" t="s">
        <v>645</v>
      </c>
      <c r="C43" s="98">
        <v>310550</v>
      </c>
      <c r="D43" s="98">
        <v>0</v>
      </c>
      <c r="E43" s="98">
        <v>249461</v>
      </c>
      <c r="F43" s="98">
        <v>0</v>
      </c>
      <c r="G43" s="98">
        <v>160921.99</v>
      </c>
      <c r="H43" s="98">
        <v>0</v>
      </c>
    </row>
    <row r="44" spans="1:8" ht="27.6" customHeight="1" x14ac:dyDescent="0.25">
      <c r="A44" s="94" t="s">
        <v>644</v>
      </c>
      <c r="B44" s="95" t="s">
        <v>643</v>
      </c>
      <c r="C44" s="98">
        <v>3774690</v>
      </c>
      <c r="D44" s="98">
        <v>0</v>
      </c>
      <c r="E44" s="98">
        <v>2622395</v>
      </c>
      <c r="F44" s="98">
        <v>0</v>
      </c>
      <c r="G44" s="98">
        <v>1526918.57</v>
      </c>
      <c r="H44" s="98">
        <v>0</v>
      </c>
    </row>
    <row r="45" spans="1:8" x14ac:dyDescent="0.25">
      <c r="A45" s="94" t="s">
        <v>642</v>
      </c>
      <c r="B45" s="95" t="s">
        <v>641</v>
      </c>
      <c r="C45" s="98">
        <v>39458007</v>
      </c>
      <c r="D45" s="98">
        <v>0</v>
      </c>
      <c r="E45" s="98">
        <v>24762578</v>
      </c>
      <c r="F45" s="98">
        <v>0</v>
      </c>
      <c r="G45" s="98">
        <v>21158094.16</v>
      </c>
      <c r="H45" s="98">
        <v>0</v>
      </c>
    </row>
    <row r="46" spans="1:8" x14ac:dyDescent="0.25">
      <c r="A46" s="94" t="s">
        <v>640</v>
      </c>
      <c r="B46" s="95" t="s">
        <v>639</v>
      </c>
      <c r="C46" s="98">
        <v>5605921</v>
      </c>
      <c r="D46" s="98">
        <v>0</v>
      </c>
      <c r="E46" s="98">
        <v>3552119</v>
      </c>
      <c r="F46" s="98">
        <v>0</v>
      </c>
      <c r="G46" s="98">
        <v>2875697.35</v>
      </c>
      <c r="H46" s="98">
        <v>0</v>
      </c>
    </row>
    <row r="47" spans="1:8" x14ac:dyDescent="0.25">
      <c r="A47" s="94" t="s">
        <v>638</v>
      </c>
      <c r="B47" s="95" t="s">
        <v>637</v>
      </c>
      <c r="C47" s="98">
        <v>5605921</v>
      </c>
      <c r="D47" s="98">
        <v>0</v>
      </c>
      <c r="E47" s="98">
        <v>3552119</v>
      </c>
      <c r="F47" s="98">
        <v>0</v>
      </c>
      <c r="G47" s="98">
        <v>2875697.35</v>
      </c>
      <c r="H47" s="98">
        <v>0</v>
      </c>
    </row>
    <row r="48" spans="1:8" x14ac:dyDescent="0.25">
      <c r="A48" s="94" t="s">
        <v>636</v>
      </c>
      <c r="B48" s="95" t="s">
        <v>512</v>
      </c>
      <c r="C48" s="98">
        <v>5589300</v>
      </c>
      <c r="D48" s="98">
        <v>0</v>
      </c>
      <c r="E48" s="98">
        <v>4292931</v>
      </c>
      <c r="F48" s="98">
        <v>0</v>
      </c>
      <c r="G48" s="98">
        <v>3161151.82</v>
      </c>
      <c r="H48" s="98">
        <v>0</v>
      </c>
    </row>
    <row r="49" spans="1:8" x14ac:dyDescent="0.25">
      <c r="A49" s="94" t="s">
        <v>635</v>
      </c>
      <c r="B49" s="95" t="s">
        <v>634</v>
      </c>
      <c r="C49" s="98">
        <v>2360000</v>
      </c>
      <c r="D49" s="98">
        <v>0</v>
      </c>
      <c r="E49" s="98">
        <v>1676900</v>
      </c>
      <c r="F49" s="98">
        <v>0</v>
      </c>
      <c r="G49" s="98">
        <v>1391609</v>
      </c>
      <c r="H49" s="98">
        <v>0</v>
      </c>
    </row>
    <row r="50" spans="1:8" x14ac:dyDescent="0.25">
      <c r="A50" s="94" t="s">
        <v>633</v>
      </c>
      <c r="B50" s="95" t="s">
        <v>632</v>
      </c>
      <c r="C50" s="98">
        <v>3229300</v>
      </c>
      <c r="D50" s="98">
        <v>0</v>
      </c>
      <c r="E50" s="98">
        <v>2616031</v>
      </c>
      <c r="F50" s="98">
        <v>0</v>
      </c>
      <c r="G50" s="98">
        <v>1769542.82</v>
      </c>
      <c r="H50" s="98">
        <v>0</v>
      </c>
    </row>
    <row r="51" spans="1:8" ht="25.5" x14ac:dyDescent="0.25">
      <c r="A51" s="94" t="s">
        <v>631</v>
      </c>
      <c r="B51" s="95" t="s">
        <v>630</v>
      </c>
      <c r="C51" s="98">
        <v>28262786</v>
      </c>
      <c r="D51" s="98">
        <v>0</v>
      </c>
      <c r="E51" s="98">
        <v>16917528</v>
      </c>
      <c r="F51" s="98">
        <v>0</v>
      </c>
      <c r="G51" s="98">
        <v>15121244.99</v>
      </c>
      <c r="H51" s="98">
        <v>0</v>
      </c>
    </row>
    <row r="52" spans="1:8" x14ac:dyDescent="0.25">
      <c r="A52" s="94" t="s">
        <v>629</v>
      </c>
      <c r="B52" s="95" t="s">
        <v>628</v>
      </c>
      <c r="C52" s="98">
        <v>14392548</v>
      </c>
      <c r="D52" s="98">
        <v>0</v>
      </c>
      <c r="E52" s="98">
        <v>13606022</v>
      </c>
      <c r="F52" s="98">
        <v>0</v>
      </c>
      <c r="G52" s="98">
        <v>13126055.73</v>
      </c>
      <c r="H52" s="98">
        <v>0</v>
      </c>
    </row>
    <row r="53" spans="1:8" ht="25.5" x14ac:dyDescent="0.25">
      <c r="A53" s="94" t="s">
        <v>627</v>
      </c>
      <c r="B53" s="95" t="s">
        <v>626</v>
      </c>
      <c r="C53" s="98">
        <v>971500</v>
      </c>
      <c r="D53" s="98">
        <v>0</v>
      </c>
      <c r="E53" s="98">
        <v>809578</v>
      </c>
      <c r="F53" s="98">
        <v>0</v>
      </c>
      <c r="G53" s="98">
        <v>803020</v>
      </c>
      <c r="H53" s="98">
        <v>0</v>
      </c>
    </row>
    <row r="54" spans="1:8" ht="25.5" x14ac:dyDescent="0.25">
      <c r="A54" s="94" t="s">
        <v>625</v>
      </c>
      <c r="B54" s="95" t="s">
        <v>624</v>
      </c>
      <c r="C54" s="98">
        <v>971500</v>
      </c>
      <c r="D54" s="98">
        <v>0</v>
      </c>
      <c r="E54" s="98">
        <v>809578</v>
      </c>
      <c r="F54" s="98">
        <v>0</v>
      </c>
      <c r="G54" s="98">
        <v>803020</v>
      </c>
      <c r="H54" s="98">
        <v>0</v>
      </c>
    </row>
    <row r="55" spans="1:8" x14ac:dyDescent="0.25">
      <c r="A55" s="94" t="s">
        <v>623</v>
      </c>
      <c r="B55" s="95" t="s">
        <v>622</v>
      </c>
      <c r="C55" s="98">
        <v>62000</v>
      </c>
      <c r="D55" s="98">
        <v>0</v>
      </c>
      <c r="E55" s="98">
        <v>62000</v>
      </c>
      <c r="F55" s="98">
        <v>0</v>
      </c>
      <c r="G55" s="98">
        <v>59000</v>
      </c>
      <c r="H55" s="98">
        <v>0</v>
      </c>
    </row>
    <row r="56" spans="1:8" x14ac:dyDescent="0.25">
      <c r="A56" s="94" t="s">
        <v>621</v>
      </c>
      <c r="B56" s="95" t="s">
        <v>620</v>
      </c>
      <c r="C56" s="98">
        <v>3105975</v>
      </c>
      <c r="D56" s="98">
        <v>0</v>
      </c>
      <c r="E56" s="98">
        <v>2650851</v>
      </c>
      <c r="F56" s="98">
        <v>0</v>
      </c>
      <c r="G56" s="98">
        <v>2573540</v>
      </c>
      <c r="H56" s="98">
        <v>0</v>
      </c>
    </row>
    <row r="57" spans="1:8" ht="25.5" x14ac:dyDescent="0.25">
      <c r="A57" s="94" t="s">
        <v>619</v>
      </c>
      <c r="B57" s="95" t="s">
        <v>618</v>
      </c>
      <c r="C57" s="98">
        <v>10253073</v>
      </c>
      <c r="D57" s="98">
        <v>0</v>
      </c>
      <c r="E57" s="98">
        <v>10083593</v>
      </c>
      <c r="F57" s="98">
        <v>0</v>
      </c>
      <c r="G57" s="98">
        <v>9690495.7300000004</v>
      </c>
      <c r="H57" s="98">
        <v>0</v>
      </c>
    </row>
  </sheetData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57">
    <cfRule type="cellIs" dxfId="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53" orientation="landscape" useFirstPageNumber="1" horizontalDpi="300" verticalDpi="300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</vt:lpstr>
      <vt:lpstr>INCOME</vt:lpstr>
      <vt:lpstr>ORG</vt:lpstr>
      <vt:lpstr>FUN</vt:lpstr>
      <vt:lpstr>BALANCE!Print_Titles</vt:lpstr>
      <vt:lpstr>FUN!Print_Titles</vt:lpstr>
      <vt:lpstr>INCOME!Print_Titles</vt:lpstr>
      <vt:lpstr>ORG!Print_Titles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Admin</cp:lastModifiedBy>
  <cp:lastPrinted>2021-10-27T06:13:03Z</cp:lastPrinted>
  <dcterms:created xsi:type="dcterms:W3CDTF">2016-11-17T08:14:20Z</dcterms:created>
  <dcterms:modified xsi:type="dcterms:W3CDTF">2021-10-28T15:47:36Z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